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5/Citizens/SX-PQ/Cycle 8 Annual Filing/Cost Adjustment Workpapers - July Posting/"/>
    </mc:Choice>
  </mc:AlternateContent>
  <xr:revisionPtr revIDLastSave="249" documentId="8_{B6C8A5B0-986A-43AD-8F06-C83E01529B2A}" xr6:coauthVersionLast="47" xr6:coauthVersionMax="47" xr10:uidLastSave="{BD76F198-F67F-4466-9731-0F521F34CD7D}"/>
  <bookViews>
    <workbookView xWindow="8085" yWindow="420" windowWidth="20010" windowHeight="14880" tabRatio="793" firstSheet="5" activeTab="7" xr2:uid="{A1AA674E-836A-4CFE-B14F-C8BAAC5651C2}"/>
  </bookViews>
  <sheets>
    <sheet name="Pg1 App XII C4 Cost Adj" sheetId="1" r:id="rId1"/>
    <sheet name="Pg2 App XII C4 Comparison" sheetId="16" r:id="rId2"/>
    <sheet name="Pg3 Rev App XII C4 Summary" sheetId="44" r:id="rId3"/>
    <sheet name="Pg4 As Filed App XII C4 Summary" sheetId="15" r:id="rId4"/>
    <sheet name="Pg5 Rev Sec 2-Non-Dir Exp" sheetId="45" r:id="rId5"/>
    <sheet name="Pg6 As Filed Non-Dir Exp FERC" sheetId="13" r:id="rId6"/>
    <sheet name="Pg7 Rev Sec 3-Other Costs" sheetId="57" r:id="rId7"/>
    <sheet name="Pg8 As Filed Sec 3-Other" sheetId="58" r:id="rId8"/>
    <sheet name="Pg9 Rev Stmt AV" sheetId="50" r:id="rId9"/>
    <sheet name="Pg10 As Filed Stmt AV" sheetId="11" r:id="rId10"/>
    <sheet name="Pg11 Appendix XII C4 Int Calc" sheetId="22" r:id="rId11"/>
    <sheet name="FERC Interest Rates" sheetId="59" r:id="rId12"/>
  </sheets>
  <definedNames>
    <definedName name="\\criteria_dc_date">#REF!</definedName>
    <definedName name="\\criteria_dc_username">#REF!</definedName>
    <definedName name="\\criteria_e1_date">#REF!</definedName>
    <definedName name="\\criteria_pb_username">#REF!</definedName>
    <definedName name="\\Display">#REF!</definedName>
    <definedName name="\\Display_Prov">#REF!</definedName>
    <definedName name="\\E1Federal">#REF!</definedName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P">#REF!</definedName>
    <definedName name="\R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Z">#REF!</definedName>
    <definedName name="_">#REF!</definedName>
    <definedName name="__">#REF!</definedName>
    <definedName name="___">#REF!</definedName>
    <definedName name="___________________DAT1">#REF!</definedName>
    <definedName name="___________________DAT10">#REF!</definedName>
    <definedName name="___________________DAT11">#REF!</definedName>
    <definedName name="___________________DAT12">#REF!</definedName>
    <definedName name="___________________DAT13">#REF!</definedName>
    <definedName name="___________________DAT3">#REF!</definedName>
    <definedName name="___________________DAT4">#REF!</definedName>
    <definedName name="___________________DAT6">#REF!</definedName>
    <definedName name="___________________DAT7">#REF!</definedName>
    <definedName name="___________________DAT9">#REF!</definedName>
    <definedName name="__________________DAT1">#REF!</definedName>
    <definedName name="__________________DAT10">#REF!</definedName>
    <definedName name="__________________DAT11">#REF!</definedName>
    <definedName name="__________________DAT12">#REF!</definedName>
    <definedName name="__________________DAT13">#REF!</definedName>
    <definedName name="__________________DAT14">#REF!</definedName>
    <definedName name="__________________DAT2">#REF!</definedName>
    <definedName name="__________________DAT3">#REF!</definedName>
    <definedName name="__________________DAT4">#REF!</definedName>
    <definedName name="__________________DAT5">#REF!</definedName>
    <definedName name="__________________DAT6">#REF!</definedName>
    <definedName name="__________________DAT7">#REF!</definedName>
    <definedName name="__________________DAT8">#REF!</definedName>
    <definedName name="__________________DAT9">#REF!</definedName>
    <definedName name="_________________DAT14">#REF!</definedName>
    <definedName name="_________________DAT2">#REF!</definedName>
    <definedName name="_________________DAT5">#REF!</definedName>
    <definedName name="_________________DAT8">#REF!</definedName>
    <definedName name="_________________PG1">#REF!</definedName>
    <definedName name="________________DAT1">#REF!</definedName>
    <definedName name="________________DAT10">#REF!</definedName>
    <definedName name="________________DAT11">#REF!</definedName>
    <definedName name="________________DAT12">#REF!</definedName>
    <definedName name="________________DAT13">#REF!</definedName>
    <definedName name="________________DAT2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_PG1">#REF!</definedName>
    <definedName name="_______________DAT1">#REF!</definedName>
    <definedName name="_______________DAT10">#REF!</definedName>
    <definedName name="_______________DAT11">#REF!</definedName>
    <definedName name="_______________DAT12">#REF!</definedName>
    <definedName name="_______________DAT13">#REF!</definedName>
    <definedName name="_______________DAT14">#REF!</definedName>
    <definedName name="_______________DAT2">#REF!</definedName>
    <definedName name="_______________DAT3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PG1">#REF!</definedName>
    <definedName name="_______________PG511">#REF!</definedName>
    <definedName name="_______________PG514">#REF!</definedName>
    <definedName name="_______________PG519">#REF!</definedName>
    <definedName name="_______________VAR1">#REF!</definedName>
    <definedName name="_______________VAR2">#REF!</definedName>
    <definedName name="_______________VAR3">#REF!</definedName>
    <definedName name="______________DAT1">#REF!</definedName>
    <definedName name="______________DAT10">#REF!</definedName>
    <definedName name="______________DAT11">#REF!</definedName>
    <definedName name="______________DAT12">#REF!</definedName>
    <definedName name="______________DAT13">#REF!</definedName>
    <definedName name="______________DAT14">#REF!</definedName>
    <definedName name="______________DAT2">#REF!</definedName>
    <definedName name="______________DAT3">#REF!</definedName>
    <definedName name="______________DAT4">#REF!</definedName>
    <definedName name="______________DAT5">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_PG1">#REF!</definedName>
    <definedName name="______________PG511">#REF!</definedName>
    <definedName name="______________PG514">#REF!</definedName>
    <definedName name="______________PG518">#REF!</definedName>
    <definedName name="______________PG519">#REF!</definedName>
    <definedName name="______________VAR1">#REF!</definedName>
    <definedName name="______________VAR2">#REF!</definedName>
    <definedName name="______________VAR3">#REF!</definedName>
    <definedName name="_____________DAT1">#REF!</definedName>
    <definedName name="_____________DAT10">#REF!</definedName>
    <definedName name="_____________DAT11">#REF!</definedName>
    <definedName name="_____________DAT12">#REF!</definedName>
    <definedName name="_____________DAT13">#REF!</definedName>
    <definedName name="_____________DAT14">#REF!</definedName>
    <definedName name="_____________DAT2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_PG1">#REF!</definedName>
    <definedName name="_____________PG518">#REF!</definedName>
    <definedName name="____________DAT1">#REF!</definedName>
    <definedName name="____________DAT10">#REF!</definedName>
    <definedName name="____________DAT11">#REF!</definedName>
    <definedName name="____________DAT12">#REF!</definedName>
    <definedName name="____________DAT13">#REF!</definedName>
    <definedName name="____________DAT14">#REF!</definedName>
    <definedName name="____________DAT2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PG1">#REF!</definedName>
    <definedName name="____________PG511">#REF!</definedName>
    <definedName name="____________PG514">#REF!</definedName>
    <definedName name="____________PG518">#REF!</definedName>
    <definedName name="____________PG519">#REF!</definedName>
    <definedName name="____________VAR1">#REF!</definedName>
    <definedName name="____________VAR2">#REF!</definedName>
    <definedName name="____________VAR3">#REF!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13">#REF!</definedName>
    <definedName name="___________DAT14">#REF!</definedName>
    <definedName name="___________DAT2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PG1">#REF!</definedName>
    <definedName name="___________PG511">#REF!</definedName>
    <definedName name="___________PG514">#REF!</definedName>
    <definedName name="___________PG518">#REF!</definedName>
    <definedName name="___________PG519">#REF!</definedName>
    <definedName name="___________VAR1">#REF!</definedName>
    <definedName name="___________VAR2">#REF!</definedName>
    <definedName name="___________VAR3">#REF!</definedName>
    <definedName name="__________BDE1">#REF!</definedName>
    <definedName name="__________BDE2">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13">#REF!</definedName>
    <definedName name="__________DAT14">#REF!</definedName>
    <definedName name="__________DAT2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EWE1">#REF!</definedName>
    <definedName name="__________EWE2">#REF!</definedName>
    <definedName name="__________HNS2">#REF!</definedName>
    <definedName name="__________KM2">#REF!</definedName>
    <definedName name="__________KMS2">#REF!</definedName>
    <definedName name="__________KSA2">#REF!</definedName>
    <definedName name="__________PG1">#REF!</definedName>
    <definedName name="__________PG511">#REF!</definedName>
    <definedName name="__________PG514">#REF!</definedName>
    <definedName name="__________PG518">#REF!</definedName>
    <definedName name="__________PG519">#REF!</definedName>
    <definedName name="__________VAR1">#REF!</definedName>
    <definedName name="__________VAR2">#REF!</definedName>
    <definedName name="__________VAR3">#REF!</definedName>
    <definedName name="__________WE1">#REF!</definedName>
    <definedName name="__________WE2">#REF!</definedName>
    <definedName name="_________BDE1">#REF!</definedName>
    <definedName name="_________BDE2">#REF!</definedName>
    <definedName name="_________DAT1">#REF!</definedName>
    <definedName name="_________DAT10">#REF!</definedName>
    <definedName name="_________DAT11">#REF!</definedName>
    <definedName name="_________DAT12">#REF!</definedName>
    <definedName name="_________DAT13">#REF!</definedName>
    <definedName name="_________DAT14">#REF!</definedName>
    <definedName name="_________DAT2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EWE1">#REF!</definedName>
    <definedName name="_________EWE2">#REF!</definedName>
    <definedName name="_________HNS2">#REF!</definedName>
    <definedName name="_________KM2">#REF!</definedName>
    <definedName name="_________KMS2">#REF!</definedName>
    <definedName name="_________KSA2">#REF!</definedName>
    <definedName name="_________PG1">#REF!</definedName>
    <definedName name="_________PG2">#REF!</definedName>
    <definedName name="_________PG3">#N/A</definedName>
    <definedName name="_________PG4">#N/A</definedName>
    <definedName name="_________PG511">#REF!</definedName>
    <definedName name="_________PG514">#REF!</definedName>
    <definedName name="_________PG518">#REF!</definedName>
    <definedName name="_________PG519">#REF!</definedName>
    <definedName name="_________POV2">#REF!</definedName>
    <definedName name="_________POV3">#REF!</definedName>
    <definedName name="_________POV4">#REF!</definedName>
    <definedName name="_________POV5">#REF!</definedName>
    <definedName name="_________VAR1">#REF!</definedName>
    <definedName name="_________VAR2">#REF!</definedName>
    <definedName name="_________VAR3">#REF!</definedName>
    <definedName name="_________WE1">#REF!</definedName>
    <definedName name="_________WE2">#REF!</definedName>
    <definedName name="________BDE1">#REF!</definedName>
    <definedName name="________BDE2">#REF!</definedName>
    <definedName name="________C">#REF!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13">#REF!</definedName>
    <definedName name="________DAT14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EWE1">#REF!</definedName>
    <definedName name="________EWE2">#REF!</definedName>
    <definedName name="________HNS2">#REF!</definedName>
    <definedName name="________KM2">#REF!</definedName>
    <definedName name="________KMS2">#REF!</definedName>
    <definedName name="________KSA2">#REF!</definedName>
    <definedName name="________Mgn03">#REF!</definedName>
    <definedName name="________Mgn04">#REF!</definedName>
    <definedName name="________PG1">#REF!</definedName>
    <definedName name="________PG2">#N/A</definedName>
    <definedName name="________PG3">#N/A</definedName>
    <definedName name="________PG4">#N/A</definedName>
    <definedName name="________PG511">#REF!</definedName>
    <definedName name="________PG514">#REF!</definedName>
    <definedName name="________PG518">#REF!</definedName>
    <definedName name="________PG519">#REF!</definedName>
    <definedName name="________POV2">#REF!</definedName>
    <definedName name="________POV3">#REF!</definedName>
    <definedName name="________POV4">#REF!</definedName>
    <definedName name="________POV5">#REF!</definedName>
    <definedName name="________VAR1">#REF!</definedName>
    <definedName name="________VAR2">#REF!</definedName>
    <definedName name="________VAR3">#REF!</definedName>
    <definedName name="________WE1">#REF!</definedName>
    <definedName name="________WE2">#REF!</definedName>
    <definedName name="_______2003_AFFILIATE_BILLINGS_SUMMARY_QRY">#REF!</definedName>
    <definedName name="_______bad1">#REF!</definedName>
    <definedName name="_______bad2">#REF!</definedName>
    <definedName name="_______bad3">#REF!</definedName>
    <definedName name="_______bad4">#REF!</definedName>
    <definedName name="_______bad5">#REF!</definedName>
    <definedName name="_______BDE1">#REF!</definedName>
    <definedName name="_______BDE2">#REF!</definedName>
    <definedName name="_______C">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13">#REF!</definedName>
    <definedName name="_______DAT14">#REF!</definedName>
    <definedName name="_______DAT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EWE1">#REF!</definedName>
    <definedName name="_______EWE2">#REF!</definedName>
    <definedName name="_______HNS2">#REF!</definedName>
    <definedName name="_______KM2">#REF!</definedName>
    <definedName name="_______KMS2">#REF!</definedName>
    <definedName name="_______KSA2">#REF!</definedName>
    <definedName name="_______May2007" localSheetId="11">{"2002Frcst","05Month",FALSE,"Frcst Format 2002"}</definedName>
    <definedName name="_______May2007">{"2002Frcst","05Month",FALSE,"Frcst Format 2002"}</definedName>
    <definedName name="_______Mgn03">#REF!</definedName>
    <definedName name="_______Mgn04">#REF!</definedName>
    <definedName name="_______PG1">#REF!</definedName>
    <definedName name="_______PG2">#REF!</definedName>
    <definedName name="_______PG3">#N/A</definedName>
    <definedName name="_______PG4">#N/A</definedName>
    <definedName name="_______PG511">#REF!</definedName>
    <definedName name="_______PG514">#REF!</definedName>
    <definedName name="_______PG518">#REF!</definedName>
    <definedName name="_______PG519">#REF!</definedName>
    <definedName name="_______POV2">#REF!</definedName>
    <definedName name="_______POV3">#REF!</definedName>
    <definedName name="_______POV4">#REF!</definedName>
    <definedName name="_______POV5">#REF!</definedName>
    <definedName name="_______TB601">#REF!</definedName>
    <definedName name="_______VAR1">#REF!</definedName>
    <definedName name="_______VAR2">#REF!</definedName>
    <definedName name="_______VAR3">#REF!</definedName>
    <definedName name="_______WE1">#REF!</definedName>
    <definedName name="_______WE2">#REF!</definedName>
    <definedName name="______2003_AFFILIATE_BILLINGS_SUMMARY_QRY">#REF!</definedName>
    <definedName name="______bad1">#REF!</definedName>
    <definedName name="______bad2">#REF!</definedName>
    <definedName name="______bad3">#REF!</definedName>
    <definedName name="______bad4">#REF!</definedName>
    <definedName name="______bad5">#REF!</definedName>
    <definedName name="______BDE1">#REF!</definedName>
    <definedName name="______BDE2">#REF!</definedName>
    <definedName name="______C">#REF!</definedName>
    <definedName name="______DAT1">#REF!</definedName>
    <definedName name="______DAT10">#REF!</definedName>
    <definedName name="______DAT11">#REF!</definedName>
    <definedName name="______DAT12">#REF!</definedName>
    <definedName name="______DAT13">#REF!</definedName>
    <definedName name="______DAT14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EWE1">#REF!</definedName>
    <definedName name="______EWE2">#REF!</definedName>
    <definedName name="______HNS2">#REF!</definedName>
    <definedName name="______KM2">#REF!</definedName>
    <definedName name="______KMS2">#REF!</definedName>
    <definedName name="______KSA2">#REF!</definedName>
    <definedName name="______May2007" localSheetId="11">{"2002Frcst","05Month",FALSE,"Frcst Format 2002"}</definedName>
    <definedName name="______May2007">{"2002Frcst","05Month",FALSE,"Frcst Format 2002"}</definedName>
    <definedName name="______Mgn03">#REF!</definedName>
    <definedName name="______Mgn04">#REF!</definedName>
    <definedName name="______PG1">#REF!</definedName>
    <definedName name="______PG2">#N/A</definedName>
    <definedName name="______PG3">#N/A</definedName>
    <definedName name="______PG4">#N/A</definedName>
    <definedName name="______PG511">#REF!</definedName>
    <definedName name="______PG514">#REF!</definedName>
    <definedName name="______PG518">#REF!</definedName>
    <definedName name="______PG519">#REF!</definedName>
    <definedName name="______POV2">#REF!</definedName>
    <definedName name="______POV3">#REF!</definedName>
    <definedName name="______POV4">#REF!</definedName>
    <definedName name="______POV5">#REF!</definedName>
    <definedName name="______TB601">#REF!</definedName>
    <definedName name="______VAR1">#REF!</definedName>
    <definedName name="______VAR2">#REF!</definedName>
    <definedName name="______VAR3">#REF!</definedName>
    <definedName name="______WE1">#REF!</definedName>
    <definedName name="______WE2">#REF!</definedName>
    <definedName name="_____2003_AFFILIATE_BILLINGS_SUMMARY_QRY">#REF!</definedName>
    <definedName name="_____bad1">#REF!</definedName>
    <definedName name="_____bad2">#REF!</definedName>
    <definedName name="_____bad3">#REF!</definedName>
    <definedName name="_____bad4">#REF!</definedName>
    <definedName name="_____bad5">#REF!</definedName>
    <definedName name="_____BDE1">#REF!</definedName>
    <definedName name="_____BDE2">#REF!</definedName>
    <definedName name="_____C">#REF!</definedName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EWE1">#REF!</definedName>
    <definedName name="_____EWE2">#REF!</definedName>
    <definedName name="_____HNS2">#REF!</definedName>
    <definedName name="_____KM2">#REF!</definedName>
    <definedName name="_____KMS2">#REF!</definedName>
    <definedName name="_____KSA2">#REF!</definedName>
    <definedName name="_____May2007" localSheetId="11">{"2002Frcst","05Month",FALSE,"Frcst Format 2002"}</definedName>
    <definedName name="_____May2007">{"2002Frcst","05Month",FALSE,"Frcst Format 2002"}</definedName>
    <definedName name="_____Mgn03">#REF!</definedName>
    <definedName name="_____Mgn04">#REF!</definedName>
    <definedName name="_____PG1">#REF!</definedName>
    <definedName name="_____PG2">#REF!</definedName>
    <definedName name="_____PG3">#N/A</definedName>
    <definedName name="_____PG4">#N/A</definedName>
    <definedName name="_____PG511">#REF!</definedName>
    <definedName name="_____PG514">#REF!</definedName>
    <definedName name="_____PG518">#REF!</definedName>
    <definedName name="_____PG519">#REF!</definedName>
    <definedName name="_____POV2">#REF!</definedName>
    <definedName name="_____POV3">#REF!</definedName>
    <definedName name="_____POV4">#REF!</definedName>
    <definedName name="_____POV5">#REF!</definedName>
    <definedName name="_____TB601">#REF!</definedName>
    <definedName name="_____VAR1">#REF!</definedName>
    <definedName name="_____VAR2">#REF!</definedName>
    <definedName name="_____VAR3">#REF!</definedName>
    <definedName name="_____WE1">#REF!</definedName>
    <definedName name="_____WE2">#REF!</definedName>
    <definedName name="____2003_AFFILIATE_BILLINGS_SUMMARY_QRY">#REF!</definedName>
    <definedName name="____bad1">#REF!</definedName>
    <definedName name="____bad2">#REF!</definedName>
    <definedName name="____bad3">#REF!</definedName>
    <definedName name="____bad4">#REF!</definedName>
    <definedName name="____bad5">#REF!</definedName>
    <definedName name="____BDE1">#REF!</definedName>
    <definedName name="____BDE2">#REF!</definedName>
    <definedName name="____C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EWE1">#REF!</definedName>
    <definedName name="____EWE2">#REF!</definedName>
    <definedName name="____HNS2">#REF!</definedName>
    <definedName name="____JC00000075">#REF!</definedName>
    <definedName name="____JC00016368">#REF!</definedName>
    <definedName name="____KM2">#REF!</definedName>
    <definedName name="____KMS2">#REF!</definedName>
    <definedName name="____KSA2">#REF!</definedName>
    <definedName name="____May2007" localSheetId="11" hidden="1">{"2002Frcst","05Month",FALSE,"Frcst Format 2002"}</definedName>
    <definedName name="____May2007" hidden="1">{"2002Frcst","05Month",FALSE,"Frcst Format 2002"}</definedName>
    <definedName name="____Mgn03">#REF!</definedName>
    <definedName name="____Mgn04">#REF!</definedName>
    <definedName name="____PG1">#REF!</definedName>
    <definedName name="____PG2">#REF!</definedName>
    <definedName name="____PG3">#N/A</definedName>
    <definedName name="____PG4">#N/A</definedName>
    <definedName name="____PG511">#REF!</definedName>
    <definedName name="____PG514">#REF!</definedName>
    <definedName name="____PG518">#REF!</definedName>
    <definedName name="____PG519">#REF!</definedName>
    <definedName name="____POV2">#REF!</definedName>
    <definedName name="____POV3">#REF!</definedName>
    <definedName name="____POV4">#REF!</definedName>
    <definedName name="____POV5">#REF!</definedName>
    <definedName name="____TB601">#REF!</definedName>
    <definedName name="____VAR1">#REF!</definedName>
    <definedName name="____VAR2">#REF!</definedName>
    <definedName name="____VAR3">#REF!</definedName>
    <definedName name="____WE1">#REF!</definedName>
    <definedName name="____WE2">#REF!</definedName>
    <definedName name="___00021T">#REF!</definedName>
    <definedName name="___10100">#REF!</definedName>
    <definedName name="___101001">#REF!</definedName>
    <definedName name="___101002">#REF!</definedName>
    <definedName name="___101003">#REF!</definedName>
    <definedName name="___101004">#REF!</definedName>
    <definedName name="___10100R1">#REF!</definedName>
    <definedName name="___102011">#REF!</definedName>
    <definedName name="___102012">#REF!</definedName>
    <definedName name="___102013">#REF!</definedName>
    <definedName name="___102014">#REF!</definedName>
    <definedName name="___102071">#REF!</definedName>
    <definedName name="___102072">#REF!</definedName>
    <definedName name="___102073">#REF!</definedName>
    <definedName name="___102074">#REF!</definedName>
    <definedName name="___10207R3">#REF!</definedName>
    <definedName name="___102081">#REF!</definedName>
    <definedName name="___102082">#REF!</definedName>
    <definedName name="___102083">#REF!</definedName>
    <definedName name="___102084">#REF!</definedName>
    <definedName name="___102111">#REF!</definedName>
    <definedName name="___102112">#REF!</definedName>
    <definedName name="___102114">#REF!</definedName>
    <definedName name="___102121">#REF!</definedName>
    <definedName name="___102122">#REF!</definedName>
    <definedName name="___102123">#REF!</definedName>
    <definedName name="___102124">#REF!</definedName>
    <definedName name="___102131">#REF!</definedName>
    <definedName name="___102132">#REF!</definedName>
    <definedName name="___102133">#REF!</definedName>
    <definedName name="___102134">#REF!</definedName>
    <definedName name="___102141">#REF!</definedName>
    <definedName name="___102142">#REF!</definedName>
    <definedName name="___102143">#REF!</definedName>
    <definedName name="___102144">#REF!</definedName>
    <definedName name="___102151">#REF!</definedName>
    <definedName name="___102152">#REF!</definedName>
    <definedName name="___102153">#REF!</definedName>
    <definedName name="___102154">#REF!</definedName>
    <definedName name="___10215R1">#REF!</definedName>
    <definedName name="___10215R2">#REF!</definedName>
    <definedName name="___10215R3">#REF!</definedName>
    <definedName name="___102161">#REF!</definedName>
    <definedName name="___102162">#REF!</definedName>
    <definedName name="___102163">#REF!</definedName>
    <definedName name="___102164">#REF!</definedName>
    <definedName name="___102171">#REF!</definedName>
    <definedName name="___102172">#REF!</definedName>
    <definedName name="___102173">#REF!</definedName>
    <definedName name="___102174">#REF!</definedName>
    <definedName name="___10217R1">#REF!</definedName>
    <definedName name="___10217R2">#REF!</definedName>
    <definedName name="___10217R3">#REF!</definedName>
    <definedName name="___102181">#REF!</definedName>
    <definedName name="___102182">#REF!</definedName>
    <definedName name="___102183">#REF!</definedName>
    <definedName name="___102184">#REF!</definedName>
    <definedName name="___103101">#REF!</definedName>
    <definedName name="___103102">#REF!</definedName>
    <definedName name="___103103">#REF!</definedName>
    <definedName name="___103104">#REF!</definedName>
    <definedName name="___10310R1">#REF!</definedName>
    <definedName name="___10310R2">#REF!</definedName>
    <definedName name="___19190">#REF!</definedName>
    <definedName name="___19190D">#REF!</definedName>
    <definedName name="___19190G">#REF!</definedName>
    <definedName name="___19190L">#REF!</definedName>
    <definedName name="___19190T">#REF!</definedName>
    <definedName name="___2003_AFFILIATE_BILLINGS_SUMMARY_QRY">#REF!</definedName>
    <definedName name="___201001">#REF!</definedName>
    <definedName name="___201002">#REF!</definedName>
    <definedName name="___201003">#REF!</definedName>
    <definedName name="___201004">#REF!</definedName>
    <definedName name="___20100R1">#REF!</definedName>
    <definedName name="___202101">#REF!</definedName>
    <definedName name="___202102">#REF!</definedName>
    <definedName name="___202103">#REF!</definedName>
    <definedName name="___202104">#REF!</definedName>
    <definedName name="___202111">#REF!</definedName>
    <definedName name="___202112">#REF!</definedName>
    <definedName name="___202113">#REF!</definedName>
    <definedName name="___202114">#REF!</definedName>
    <definedName name="___202131">#REF!</definedName>
    <definedName name="___202132">#REF!</definedName>
    <definedName name="___202133">#REF!</definedName>
    <definedName name="___202134">#REF!</definedName>
    <definedName name="___202151">#REF!</definedName>
    <definedName name="___202152">#REF!</definedName>
    <definedName name="___202153">#REF!</definedName>
    <definedName name="___202154">#REF!</definedName>
    <definedName name="___202161">#REF!</definedName>
    <definedName name="___202162">#REF!</definedName>
    <definedName name="___202163">#REF!</definedName>
    <definedName name="___202164">#REF!</definedName>
    <definedName name="___20216R1">#REF!</definedName>
    <definedName name="___20216R2">#REF!</definedName>
    <definedName name="___20216R3">#REF!</definedName>
    <definedName name="___202171">#REF!</definedName>
    <definedName name="___202172">#REF!</definedName>
    <definedName name="___202173">#REF!</definedName>
    <definedName name="___202174">#REF!</definedName>
    <definedName name="___202181">#REF!</definedName>
    <definedName name="___202182">#REF!</definedName>
    <definedName name="___202183">#REF!</definedName>
    <definedName name="___202184">#REF!</definedName>
    <definedName name="___20218R3">#REF!</definedName>
    <definedName name="___20221R3">#REF!</definedName>
    <definedName name="___21010">#REF!</definedName>
    <definedName name="___21010D">#REF!</definedName>
    <definedName name="___21010G">#REF!</definedName>
    <definedName name="___21010L">#REF!</definedName>
    <definedName name="___21010T">#REF!</definedName>
    <definedName name="___301001">#REF!</definedName>
    <definedName name="___301002">#REF!</definedName>
    <definedName name="___301003">#REF!</definedName>
    <definedName name="___301004">#REF!</definedName>
    <definedName name="___30100R1">#REF!</definedName>
    <definedName name="___302111">#REF!</definedName>
    <definedName name="___302112">#REF!</definedName>
    <definedName name="___302113">#REF!</definedName>
    <definedName name="___302114">#REF!</definedName>
    <definedName name="___401001">#REF!</definedName>
    <definedName name="___401002">#REF!</definedName>
    <definedName name="___401003">#REF!</definedName>
    <definedName name="___401004">#REF!</definedName>
    <definedName name="___40100R1">#REF!</definedName>
    <definedName name="___402111">#REF!</definedName>
    <definedName name="___402112">#REF!</definedName>
    <definedName name="___402113">#REF!</definedName>
    <definedName name="___402114">#REF!</definedName>
    <definedName name="___402121">#REF!</definedName>
    <definedName name="___402122">#REF!</definedName>
    <definedName name="___402123">#REF!</definedName>
    <definedName name="___402124">#REF!</definedName>
    <definedName name="___40212R1">#REF!</definedName>
    <definedName name="___40212R2">#REF!</definedName>
    <definedName name="___40212R3">#REF!</definedName>
    <definedName name="___402131">#REF!</definedName>
    <definedName name="___402132">#REF!</definedName>
    <definedName name="___402133">#REF!</definedName>
    <definedName name="___402134">#REF!</definedName>
    <definedName name="___402141">#REF!</definedName>
    <definedName name="___402142">#REF!</definedName>
    <definedName name="___402143">#REF!</definedName>
    <definedName name="___402144">#REF!</definedName>
    <definedName name="___40214R3">#REF!</definedName>
    <definedName name="___402151">#REF!</definedName>
    <definedName name="___402152">#REF!</definedName>
    <definedName name="___402153">#REF!</definedName>
    <definedName name="___402154">#REF!</definedName>
    <definedName name="___501001">#REF!</definedName>
    <definedName name="___501002">#REF!</definedName>
    <definedName name="___501003">#REF!</definedName>
    <definedName name="___501004">#REF!</definedName>
    <definedName name="___50100R1">#REF!</definedName>
    <definedName name="___50100R2">#REF!</definedName>
    <definedName name="___50100R3">#REF!</definedName>
    <definedName name="___601001">#REF!</definedName>
    <definedName name="___601002">#REF!</definedName>
    <definedName name="___601003">#REF!</definedName>
    <definedName name="___601004">#REF!</definedName>
    <definedName name="___60100R1">#REF!</definedName>
    <definedName name="___60100R2">#REF!</definedName>
    <definedName name="___60100R3">#REF!</definedName>
    <definedName name="___602111">#REF!</definedName>
    <definedName name="___602112">#REF!</definedName>
    <definedName name="___602113">#REF!</definedName>
    <definedName name="___602114">#REF!</definedName>
    <definedName name="___602121">#REF!</definedName>
    <definedName name="___602122">#REF!</definedName>
    <definedName name="___602123">#REF!</definedName>
    <definedName name="___602124">#REF!</definedName>
    <definedName name="___60212R3">#REF!</definedName>
    <definedName name="___901001">#REF!</definedName>
    <definedName name="___901002">#REF!</definedName>
    <definedName name="___901003">#REF!</definedName>
    <definedName name="___901004">#REF!</definedName>
    <definedName name="___90100R1">#REF!</definedName>
    <definedName name="___90100R2">#REF!</definedName>
    <definedName name="___90100R3">#REF!</definedName>
    <definedName name="___902101">#REF!</definedName>
    <definedName name="___902102">#REF!</definedName>
    <definedName name="___902103">#REF!</definedName>
    <definedName name="___902104">#REF!</definedName>
    <definedName name="___990011">#REF!</definedName>
    <definedName name="___990012">#REF!</definedName>
    <definedName name="___990013">#REF!</definedName>
    <definedName name="___990014">#REF!</definedName>
    <definedName name="___99001R3">#REF!</definedName>
    <definedName name="___99002R3">#REF!</definedName>
    <definedName name="___99004R3">#REF!</definedName>
    <definedName name="___bad1">#REF!</definedName>
    <definedName name="___bad2">#REF!</definedName>
    <definedName name="___bad3">#REF!</definedName>
    <definedName name="___bad4">#REF!</definedName>
    <definedName name="___bad5">#REF!</definedName>
    <definedName name="___BDE1">#REF!</definedName>
    <definedName name="___BDE2">#REF!</definedName>
    <definedName name="___C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ec05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_Dec05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_EWE1">#REF!</definedName>
    <definedName name="___EWE2">#REF!</definedName>
    <definedName name="___EXP5">#REF!</definedName>
    <definedName name="___Fin2">#REF!</definedName>
    <definedName name="___FTC2">#REF!</definedName>
    <definedName name="___HNS2">#REF!</definedName>
    <definedName name="___Jan09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_Jan09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_JC00000075">#REF!</definedName>
    <definedName name="___JC00016368">#REF!</definedName>
    <definedName name="___KM2">#REF!</definedName>
    <definedName name="___KMS2">#REF!</definedName>
    <definedName name="___KSA2">#REF!</definedName>
    <definedName name="___May2007" localSheetId="11" hidden="1">{"2002Frcst","05Month",FALSE,"Frcst Format 2002"}</definedName>
    <definedName name="___May2007" hidden="1">{"2002Frcst","05Month",FALSE,"Frcst Format 2002"}</definedName>
    <definedName name="___Mgn03">#REF!</definedName>
    <definedName name="___Mgn04">#REF!</definedName>
    <definedName name="___PG1">#REF!</definedName>
    <definedName name="___PG2">#REF!</definedName>
    <definedName name="___PG3">#N/A</definedName>
    <definedName name="___PG4">#N/A</definedName>
    <definedName name="___PG511">#REF!</definedName>
    <definedName name="___PG514">#REF!</definedName>
    <definedName name="___PG518">#REF!</definedName>
    <definedName name="___PG519">#REF!</definedName>
    <definedName name="___POV2">#REF!</definedName>
    <definedName name="___POV3">#REF!</definedName>
    <definedName name="___POV4">#REF!</definedName>
    <definedName name="___POV5">#REF!</definedName>
    <definedName name="___TB601">#REF!</definedName>
    <definedName name="___VAR1">#REF!</definedName>
    <definedName name="___VAR2">#REF!</definedName>
    <definedName name="___VAR3">#REF!</definedName>
    <definedName name="___WE1">#REF!</definedName>
    <definedName name="___WE2">#REF!</definedName>
    <definedName name="__00021T">#REF!</definedName>
    <definedName name="__1_0_0ROUN">#REF!</definedName>
    <definedName name="__10100">#REF!</definedName>
    <definedName name="__101001">#REF!</definedName>
    <definedName name="__101002">#REF!</definedName>
    <definedName name="__101003">#REF!</definedName>
    <definedName name="__101004">#REF!</definedName>
    <definedName name="__10100R1">#REF!</definedName>
    <definedName name="__102011">#REF!</definedName>
    <definedName name="__102012">#REF!</definedName>
    <definedName name="__102013">#REF!</definedName>
    <definedName name="__102014">#REF!</definedName>
    <definedName name="__102071">#REF!</definedName>
    <definedName name="__102072">#REF!</definedName>
    <definedName name="__102073">#REF!</definedName>
    <definedName name="__102074">#REF!</definedName>
    <definedName name="__10207R3">#REF!</definedName>
    <definedName name="__102081">#REF!</definedName>
    <definedName name="__102082">#REF!</definedName>
    <definedName name="__102083">#REF!</definedName>
    <definedName name="__102084">#REF!</definedName>
    <definedName name="__102111">#REF!</definedName>
    <definedName name="__102112">#REF!</definedName>
    <definedName name="__102113">#REF!</definedName>
    <definedName name="__102114">#REF!</definedName>
    <definedName name="__102121">#REF!</definedName>
    <definedName name="__102122">#REF!</definedName>
    <definedName name="__102123">#REF!</definedName>
    <definedName name="__102124">#REF!</definedName>
    <definedName name="__102131">#REF!</definedName>
    <definedName name="__102132">#REF!</definedName>
    <definedName name="__102133">#REF!</definedName>
    <definedName name="__102134">#REF!</definedName>
    <definedName name="__102141">#REF!</definedName>
    <definedName name="__102142">#REF!</definedName>
    <definedName name="__102143">#REF!</definedName>
    <definedName name="__102144">#REF!</definedName>
    <definedName name="__102151">#REF!</definedName>
    <definedName name="__102152">#REF!</definedName>
    <definedName name="__102153">#REF!</definedName>
    <definedName name="__102154">#REF!</definedName>
    <definedName name="__10215R1">#REF!</definedName>
    <definedName name="__10215R2">#REF!</definedName>
    <definedName name="__10215R3">#REF!</definedName>
    <definedName name="__102161">#REF!</definedName>
    <definedName name="__102162">#REF!</definedName>
    <definedName name="__102163">#REF!</definedName>
    <definedName name="__102164">#REF!</definedName>
    <definedName name="__102171">#REF!</definedName>
    <definedName name="__102172">#REF!</definedName>
    <definedName name="__102173">#REF!</definedName>
    <definedName name="__102174">#REF!</definedName>
    <definedName name="__10217R1">#REF!</definedName>
    <definedName name="__10217R2">#REF!</definedName>
    <definedName name="__10217R3">#REF!</definedName>
    <definedName name="__102181">#REF!</definedName>
    <definedName name="__102182">#REF!</definedName>
    <definedName name="__102183">#REF!</definedName>
    <definedName name="__102184">#REF!</definedName>
    <definedName name="__103101">#REF!</definedName>
    <definedName name="__103102">#REF!</definedName>
    <definedName name="__103103">#REF!</definedName>
    <definedName name="__103104">#REF!</definedName>
    <definedName name="__10310R1">#REF!</definedName>
    <definedName name="__10310R2">#REF!</definedName>
    <definedName name="__123Graph_A" hidden="1">#REF!</definedName>
    <definedName name="__123Graph_AGraph2" hidden="1">#REF!</definedName>
    <definedName name="__123Graph_AGraph4" hidden="1">#REF!</definedName>
    <definedName name="__123Graph_B" hidden="1">#REF!</definedName>
    <definedName name="__123Graph_C" hidden="1">#REF!</definedName>
    <definedName name="__123Graph_CCHART1" hidden="1">#REF!</definedName>
    <definedName name="__123Graph_CCHART2" hidden="1">#REF!</definedName>
    <definedName name="__123Graph_CCHART3" hidden="1">#REF!</definedName>
    <definedName name="__123Graph_CCHART4" hidden="1">#REF!</definedName>
    <definedName name="__123Graph_CCHART5" hidden="1">#REF!</definedName>
    <definedName name="__123Graph_D" hidden="1">#REF!</definedName>
    <definedName name="__123Graph_DCHART1" hidden="1">#REF!</definedName>
    <definedName name="__123Graph_DCHART2" hidden="1">#REF!</definedName>
    <definedName name="__123Graph_DCHART3" hidden="1">#REF!</definedName>
    <definedName name="__123Graph_DCHART4" hidden="1">#REF!</definedName>
    <definedName name="__123Graph_DCHART5" hidden="1">#REF!</definedName>
    <definedName name="__123Graph_E" hidden="1">#REF!</definedName>
    <definedName name="__123Graph_F" hidden="1">#REF!</definedName>
    <definedName name="__123Graph_FCHART4" hidden="1">#REF!</definedName>
    <definedName name="__123Graph_FCHART5" hidden="1">#REF!</definedName>
    <definedName name="__123Graph_X" hidden="1">#REF!</definedName>
    <definedName name="__19190">#REF!</definedName>
    <definedName name="__19190D">#REF!</definedName>
    <definedName name="__19190G">#REF!</definedName>
    <definedName name="__19190L">#REF!</definedName>
    <definedName name="__19190T">#REF!</definedName>
    <definedName name="__2_2_Add_Group_and_CE">#REF!</definedName>
    <definedName name="__2_Add_Group_and_CE">#REF!</definedName>
    <definedName name="__2003_AFFILIATE_BILLINGS_SUMMARY_QRY">#REF!</definedName>
    <definedName name="__201001">#REF!</definedName>
    <definedName name="__201002">#REF!</definedName>
    <definedName name="__201003">#REF!</definedName>
    <definedName name="__201004">#REF!</definedName>
    <definedName name="__20100R1">#REF!</definedName>
    <definedName name="__202101">#REF!</definedName>
    <definedName name="__202102">#REF!</definedName>
    <definedName name="__202103">#REF!</definedName>
    <definedName name="__202104">#REF!</definedName>
    <definedName name="__202111">#REF!</definedName>
    <definedName name="__202112">#REF!</definedName>
    <definedName name="__202113">#REF!</definedName>
    <definedName name="__202114">#REF!</definedName>
    <definedName name="__202131">#REF!</definedName>
    <definedName name="__202132">#REF!</definedName>
    <definedName name="__202133">#REF!</definedName>
    <definedName name="__202134">#REF!</definedName>
    <definedName name="__202151">#REF!</definedName>
    <definedName name="__202152">#REF!</definedName>
    <definedName name="__202153">#REF!</definedName>
    <definedName name="__202154">#REF!</definedName>
    <definedName name="__202161">#REF!</definedName>
    <definedName name="__202162">#REF!</definedName>
    <definedName name="__202163">#REF!</definedName>
    <definedName name="__202164">#REF!</definedName>
    <definedName name="__20216R1">#REF!</definedName>
    <definedName name="__20216R2">#REF!</definedName>
    <definedName name="__20216R3">#REF!</definedName>
    <definedName name="__202171">#REF!</definedName>
    <definedName name="__202172">#REF!</definedName>
    <definedName name="__202173">#REF!</definedName>
    <definedName name="__202174">#REF!</definedName>
    <definedName name="__202181">#REF!</definedName>
    <definedName name="__202182">#REF!</definedName>
    <definedName name="__202183">#REF!</definedName>
    <definedName name="__202184">#REF!</definedName>
    <definedName name="__20218R3">#REF!</definedName>
    <definedName name="__20221R3">#REF!</definedName>
    <definedName name="__21010">#REF!</definedName>
    <definedName name="__21010D">#REF!</definedName>
    <definedName name="__21010G">#REF!</definedName>
    <definedName name="__21010L">#REF!</definedName>
    <definedName name="__21010T">#REF!</definedName>
    <definedName name="__301001">#REF!</definedName>
    <definedName name="__301002">#REF!</definedName>
    <definedName name="__301003">#REF!</definedName>
    <definedName name="__301004">#REF!</definedName>
    <definedName name="__30100R1">#REF!</definedName>
    <definedName name="__302111">#REF!</definedName>
    <definedName name="__302112">#REF!</definedName>
    <definedName name="__302113">#REF!</definedName>
    <definedName name="__302114">#REF!</definedName>
    <definedName name="__3ROUN">#REF!</definedName>
    <definedName name="__401001">#REF!</definedName>
    <definedName name="__401002">#REF!</definedName>
    <definedName name="__401003">#REF!</definedName>
    <definedName name="__401004">#REF!</definedName>
    <definedName name="__40100R1">#REF!</definedName>
    <definedName name="__402111">#REF!</definedName>
    <definedName name="__402112">#REF!</definedName>
    <definedName name="__402113">#REF!</definedName>
    <definedName name="__402114">#REF!</definedName>
    <definedName name="__402121">#REF!</definedName>
    <definedName name="__402122">#REF!</definedName>
    <definedName name="__402123">#REF!</definedName>
    <definedName name="__402124">#REF!</definedName>
    <definedName name="__40212R1">#REF!</definedName>
    <definedName name="__40212R2">#REF!</definedName>
    <definedName name="__40212R3">#REF!</definedName>
    <definedName name="__402131">#REF!</definedName>
    <definedName name="__402132">#REF!</definedName>
    <definedName name="__402133">#REF!</definedName>
    <definedName name="__402134">#REF!</definedName>
    <definedName name="__402141">#REF!</definedName>
    <definedName name="__402142">#REF!</definedName>
    <definedName name="__402143">#REF!</definedName>
    <definedName name="__402144">#REF!</definedName>
    <definedName name="__40214R3">#REF!</definedName>
    <definedName name="__402151">#REF!</definedName>
    <definedName name="__402152">#REF!</definedName>
    <definedName name="__402153">#REF!</definedName>
    <definedName name="__402154">#REF!</definedName>
    <definedName name="__501001">#REF!</definedName>
    <definedName name="__501002">#REF!</definedName>
    <definedName name="__501003">#REF!</definedName>
    <definedName name="__501004">#REF!</definedName>
    <definedName name="__50100R1">#REF!</definedName>
    <definedName name="__50100R2">#REF!</definedName>
    <definedName name="__50100R3">#REF!</definedName>
    <definedName name="__601001">#REF!</definedName>
    <definedName name="__601002">#REF!</definedName>
    <definedName name="__601003">#REF!</definedName>
    <definedName name="__601004">#REF!</definedName>
    <definedName name="__60100R1">#REF!</definedName>
    <definedName name="__60100R2">#REF!</definedName>
    <definedName name="__60100R3">#REF!</definedName>
    <definedName name="__602111">#REF!</definedName>
    <definedName name="__602112">#REF!</definedName>
    <definedName name="__602113">#REF!</definedName>
    <definedName name="__602114">#REF!</definedName>
    <definedName name="__602121">#REF!</definedName>
    <definedName name="__602122">#REF!</definedName>
    <definedName name="__602123">#REF!</definedName>
    <definedName name="__602124">#REF!</definedName>
    <definedName name="__60212R3">#REF!</definedName>
    <definedName name="__901001">#REF!</definedName>
    <definedName name="__901002">#REF!</definedName>
    <definedName name="__901003">#REF!</definedName>
    <definedName name="__901004">#REF!</definedName>
    <definedName name="__90100R1">#REF!</definedName>
    <definedName name="__90100R2">#REF!</definedName>
    <definedName name="__90100R3">#REF!</definedName>
    <definedName name="__902101">#REF!</definedName>
    <definedName name="__902102">#REF!</definedName>
    <definedName name="__902103">#REF!</definedName>
    <definedName name="__902104">#REF!</definedName>
    <definedName name="__990011">#REF!</definedName>
    <definedName name="__990012">#REF!</definedName>
    <definedName name="__990013">#REF!</definedName>
    <definedName name="__990014">#REF!</definedName>
    <definedName name="__99001R3">#REF!</definedName>
    <definedName name="__99002R3">#REF!</definedName>
    <definedName name="__99004R3">#REF!</definedName>
    <definedName name="__A">#REF!</definedName>
    <definedName name="__bad1">#REF!</definedName>
    <definedName name="__bad2">#REF!</definedName>
    <definedName name="__bad3">#REF!</definedName>
    <definedName name="__bad4">#REF!</definedName>
    <definedName name="__bad5">#REF!</definedName>
    <definedName name="__BDE1">#REF!</definedName>
    <definedName name="__BDE2">#REF!</definedName>
    <definedName name="__C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ec05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Dec05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EWE1">#REF!</definedName>
    <definedName name="__EWE2">#REF!</definedName>
    <definedName name="__EXP5">#REF!</definedName>
    <definedName name="__FDS_HYPERLINK_TOGGLE_STATE__" hidden="1">"ON"</definedName>
    <definedName name="__Fin2">#REF!</definedName>
    <definedName name="__FTC2">#REF!</definedName>
    <definedName name="__HNS2">#REF!</definedName>
    <definedName name="__IAR3">#REF!</definedName>
    <definedName name="__idc1">#REF!</definedName>
    <definedName name="__idc2">#REF!</definedName>
    <definedName name="__idf1">#REF!</definedName>
    <definedName name="__idf10">#REF!</definedName>
    <definedName name="__idf2">#REF!</definedName>
    <definedName name="__idf3">#REF!</definedName>
    <definedName name="__idf4">#REF!</definedName>
    <definedName name="__idf5">#REF!</definedName>
    <definedName name="__idf6">#REF!</definedName>
    <definedName name="__idf7">#REF!</definedName>
    <definedName name="__idf8">#REF!</definedName>
    <definedName name="__idf9">#REF!</definedName>
    <definedName name="__ir6">#REF!</definedName>
    <definedName name="__Jan09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Jan09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JC00000075">#REF!</definedName>
    <definedName name="__JC00016368">#REF!</definedName>
    <definedName name="__KM2">#REF!</definedName>
    <definedName name="__KMS2">#REF!</definedName>
    <definedName name="__KSA2">#REF!</definedName>
    <definedName name="__May2007" localSheetId="11" hidden="1">{"2002Frcst","05Month",FALSE,"Frcst Format 2002"}</definedName>
    <definedName name="__May2007" hidden="1">{"2002Frcst","05Month",FALSE,"Frcst Format 2002"}</definedName>
    <definedName name="__mdf1">#REF!</definedName>
    <definedName name="__mdf10">#REF!</definedName>
    <definedName name="__mdf2">#REF!</definedName>
    <definedName name="__mdf3">#REF!</definedName>
    <definedName name="__mdf4">#REF!</definedName>
    <definedName name="__mdf5">#REF!</definedName>
    <definedName name="__mdf6">#REF!</definedName>
    <definedName name="__mdf7">#REF!</definedName>
    <definedName name="__mdf8">#REF!</definedName>
    <definedName name="__mdf9">#REF!</definedName>
    <definedName name="__Mgn03">#REF!</definedName>
    <definedName name="__Mgn04">#REF!</definedName>
    <definedName name="__pc1">#REF!</definedName>
    <definedName name="__pc2">#REF!</definedName>
    <definedName name="__pf1">#REF!</definedName>
    <definedName name="__pf10">#REF!</definedName>
    <definedName name="__pf2">#REF!</definedName>
    <definedName name="__pf3">#REF!</definedName>
    <definedName name="__pf4">#REF!</definedName>
    <definedName name="__pf5">#REF!</definedName>
    <definedName name="__pf6">#REF!</definedName>
    <definedName name="__pf7">#REF!</definedName>
    <definedName name="__pf8">#REF!</definedName>
    <definedName name="__pf9">#REF!</definedName>
    <definedName name="__PG1">#REF!</definedName>
    <definedName name="__PG2">#REF!</definedName>
    <definedName name="__PG3">#N/A</definedName>
    <definedName name="__PG4">#N/A</definedName>
    <definedName name="__PG511">#REF!</definedName>
    <definedName name="__PG514">#REF!</definedName>
    <definedName name="__PG518">#REF!</definedName>
    <definedName name="__PG519">#REF!</definedName>
    <definedName name="__POV2">#REF!</definedName>
    <definedName name="__POV3">#REF!</definedName>
    <definedName name="__POV4">#REF!</definedName>
    <definedName name="__POV5">#REF!</definedName>
    <definedName name="__rf1">#REF!</definedName>
    <definedName name="__rf10">#REF!</definedName>
    <definedName name="__rf2">#REF!</definedName>
    <definedName name="__rf3">#REF!</definedName>
    <definedName name="__rf4">#REF!</definedName>
    <definedName name="__rf5">#REF!</definedName>
    <definedName name="__rf6">#REF!</definedName>
    <definedName name="__rf7">#REF!</definedName>
    <definedName name="__rf8">#REF!</definedName>
    <definedName name="__rf9">#REF!</definedName>
    <definedName name="__so4">#REF!</definedName>
    <definedName name="__sso4">#REF!</definedName>
    <definedName name="__TB601">#REF!</definedName>
    <definedName name="__TBL2">#REF!</definedName>
    <definedName name="__tf1">#REF!</definedName>
    <definedName name="__tf10">#REF!</definedName>
    <definedName name="__tf2">#REF!</definedName>
    <definedName name="__tf3">#REF!</definedName>
    <definedName name="__tf4">#REF!</definedName>
    <definedName name="__tf5">#REF!</definedName>
    <definedName name="__tf6">#REF!</definedName>
    <definedName name="__tf7">#REF!</definedName>
    <definedName name="__tf8">#REF!</definedName>
    <definedName name="__tf9">#REF!</definedName>
    <definedName name="__VAR1">#REF!</definedName>
    <definedName name="__VAR2">#REF!</definedName>
    <definedName name="__VAR3">#REF!</definedName>
    <definedName name="__WE1">#REF!</definedName>
    <definedName name="__WE2">#REF!</definedName>
    <definedName name="_00021D">#REF!</definedName>
    <definedName name="_00021G">#REF!</definedName>
    <definedName name="_00021L">#REF!</definedName>
    <definedName name="_00021T">#REF!</definedName>
    <definedName name="_1">#REF!</definedName>
    <definedName name="_1_0_0ROUN">#REF!</definedName>
    <definedName name="_1_00021D">#REF!</definedName>
    <definedName name="_1_2_Add_Group_and_CE">#REF!</definedName>
    <definedName name="_1_2003_AFFILIATE_BILLINGS_SUMMARY_QRY">#REF!</definedName>
    <definedName name="_1_SOL">#REF!</definedName>
    <definedName name="_10">#REF!</definedName>
    <definedName name="_10_0_0CHOIC">#REF!</definedName>
    <definedName name="_10_0_0H">#REF!</definedName>
    <definedName name="_10_00021G">#REF!</definedName>
    <definedName name="_10_10100">#REF!</definedName>
    <definedName name="_10_101002">#REF!</definedName>
    <definedName name="_10_101003">#REF!</definedName>
    <definedName name="_10_10100R1">#REF!</definedName>
    <definedName name="_100_102083">#REF!</definedName>
    <definedName name="_100_102163">#REF!</definedName>
    <definedName name="_100_103102">#REF!</definedName>
    <definedName name="_100_2003_AFFILIATE_BILLINGS_SUMMARY_QRY">#REF!</definedName>
    <definedName name="_100_202111">#REF!</definedName>
    <definedName name="_100_202113">#REF!</definedName>
    <definedName name="_100_202162">#REF!</definedName>
    <definedName name="_100_202163">#REF!</definedName>
    <definedName name="_100_202171">#REF!</definedName>
    <definedName name="_100_202172">#REF!</definedName>
    <definedName name="_100_202183">#REF!</definedName>
    <definedName name="_101_201001">#REF!</definedName>
    <definedName name="_101_202112">#REF!</definedName>
    <definedName name="_101_202114">#REF!</definedName>
    <definedName name="_101_202163">#REF!</definedName>
    <definedName name="_101_202164">#REF!</definedName>
    <definedName name="_101_202172">#REF!</definedName>
    <definedName name="_101_202173">#REF!</definedName>
    <definedName name="_101_202184">#REF!</definedName>
    <definedName name="_10100">#REF!</definedName>
    <definedName name="_101001">#REF!</definedName>
    <definedName name="_101002">#REF!</definedName>
    <definedName name="_101003">#REF!</definedName>
    <definedName name="_101004">#REF!</definedName>
    <definedName name="_10100R1">#REF!</definedName>
    <definedName name="_102_102134">#REF!</definedName>
    <definedName name="_102_102164">#REF!</definedName>
    <definedName name="_102_103103">#REF!</definedName>
    <definedName name="_102_201002">#REF!</definedName>
    <definedName name="_102_202113">#REF!</definedName>
    <definedName name="_102_202131">#REF!</definedName>
    <definedName name="_102_202164">#REF!</definedName>
    <definedName name="_102_20216R1">#REF!</definedName>
    <definedName name="_102_202173">#REF!</definedName>
    <definedName name="_102_202174">#REF!</definedName>
    <definedName name="_102_21010">#REF!</definedName>
    <definedName name="_102011">#REF!</definedName>
    <definedName name="_102012">#REF!</definedName>
    <definedName name="_102013">#REF!</definedName>
    <definedName name="_102014">#REF!</definedName>
    <definedName name="_102071">#REF!</definedName>
    <definedName name="_102072">#REF!</definedName>
    <definedName name="_102073">#REF!</definedName>
    <definedName name="_102074">#REF!</definedName>
    <definedName name="_10207R3">#REF!</definedName>
    <definedName name="_102081">#REF!</definedName>
    <definedName name="_102082">#REF!</definedName>
    <definedName name="_102083">#REF!</definedName>
    <definedName name="_102084">#REF!</definedName>
    <definedName name="_102111">#REF!</definedName>
    <definedName name="_102112">#REF!</definedName>
    <definedName name="_102113">#REF!</definedName>
    <definedName name="_102114">#REF!</definedName>
    <definedName name="_102121">#REF!</definedName>
    <definedName name="_102122">#REF!</definedName>
    <definedName name="_102123">#REF!</definedName>
    <definedName name="_102124">#REF!</definedName>
    <definedName name="_10212R2">#REF!</definedName>
    <definedName name="_102131">#REF!</definedName>
    <definedName name="_102132">#REF!</definedName>
    <definedName name="_102133">#REF!</definedName>
    <definedName name="_102134">#REF!</definedName>
    <definedName name="_10213R2">#REF!</definedName>
    <definedName name="_102141">#REF!</definedName>
    <definedName name="_102142">#REF!</definedName>
    <definedName name="_102143">#REF!</definedName>
    <definedName name="_102144">#REF!</definedName>
    <definedName name="_102151">#REF!</definedName>
    <definedName name="_102152">#REF!</definedName>
    <definedName name="_102153">#REF!</definedName>
    <definedName name="_102154">#REF!</definedName>
    <definedName name="_10215R1">#REF!</definedName>
    <definedName name="_10215R2">#REF!</definedName>
    <definedName name="_10215R3">#REF!</definedName>
    <definedName name="_102161">#REF!</definedName>
    <definedName name="_102162">#REF!</definedName>
    <definedName name="_102163">#REF!</definedName>
    <definedName name="_102164">#REF!</definedName>
    <definedName name="_10216R3">#REF!</definedName>
    <definedName name="_102171">#REF!</definedName>
    <definedName name="_102172">#REF!</definedName>
    <definedName name="_102173">#REF!</definedName>
    <definedName name="_102174">#REF!</definedName>
    <definedName name="_10217R1">#REF!</definedName>
    <definedName name="_10217R2">#REF!</definedName>
    <definedName name="_10217R3">#REF!</definedName>
    <definedName name="_102181">#REF!</definedName>
    <definedName name="_102182">#REF!</definedName>
    <definedName name="_102183">#REF!</definedName>
    <definedName name="_102184">#REF!</definedName>
    <definedName name="_103_10216R3">#REF!</definedName>
    <definedName name="_103_103104">#REF!</definedName>
    <definedName name="_103_201003">#REF!</definedName>
    <definedName name="_103_202114">#REF!</definedName>
    <definedName name="_103_202132">#REF!</definedName>
    <definedName name="_103_20216R1">#REF!</definedName>
    <definedName name="_103_20216R2">#REF!</definedName>
    <definedName name="_103_202174">#REF!</definedName>
    <definedName name="_103_202181">#REF!</definedName>
    <definedName name="_103_21010D">#REF!</definedName>
    <definedName name="_103101">#REF!</definedName>
    <definedName name="_103102">#REF!</definedName>
    <definedName name="_103103">#REF!</definedName>
    <definedName name="_103104">#REF!</definedName>
    <definedName name="_10310R1">#REF!</definedName>
    <definedName name="_10310R2">#REF!</definedName>
    <definedName name="_104_102084">#REF!</definedName>
    <definedName name="_104_201004">#REF!</definedName>
    <definedName name="_104_202131">#REF!</definedName>
    <definedName name="_104_202133">#REF!</definedName>
    <definedName name="_104_20216R2">#REF!</definedName>
    <definedName name="_104_20216R3">#REF!</definedName>
    <definedName name="_104_202181">#REF!</definedName>
    <definedName name="_104_21010G">#REF!</definedName>
    <definedName name="_105_102171">#REF!</definedName>
    <definedName name="_105_10310R1">#REF!</definedName>
    <definedName name="_105_202132">#REF!</definedName>
    <definedName name="_105_202134">#REF!</definedName>
    <definedName name="_105_20216R3">#REF!</definedName>
    <definedName name="_105_202171">#REF!</definedName>
    <definedName name="_105_202182">#REF!</definedName>
    <definedName name="_105_21010L">#REF!</definedName>
    <definedName name="_106_20100R1">#REF!</definedName>
    <definedName name="_106_202133">#REF!</definedName>
    <definedName name="_106_202151">#REF!</definedName>
    <definedName name="_106_202171">#REF!</definedName>
    <definedName name="_106_202172">#REF!</definedName>
    <definedName name="_106_202183">#REF!</definedName>
    <definedName name="_106_21010T">#REF!</definedName>
    <definedName name="_107_102172">#REF!</definedName>
    <definedName name="_107_10310R2">#REF!</definedName>
    <definedName name="_107_202101">#REF!</definedName>
    <definedName name="_107_202134">#REF!</definedName>
    <definedName name="_107_202152">#REF!</definedName>
    <definedName name="_107_202172">#REF!</definedName>
    <definedName name="_107_202173">#REF!</definedName>
    <definedName name="_107_202183">#REF!</definedName>
    <definedName name="_107_202184">#REF!</definedName>
    <definedName name="_107_301001">#REF!</definedName>
    <definedName name="_108_102111">#REF!</definedName>
    <definedName name="_108_202102">#REF!</definedName>
    <definedName name="_108_202151">#REF!</definedName>
    <definedName name="_108_202153">#REF!</definedName>
    <definedName name="_108_202173">#REF!</definedName>
    <definedName name="_108_202174">#REF!</definedName>
    <definedName name="_108_202184">#REF!</definedName>
    <definedName name="_108_20218R3">#REF!</definedName>
    <definedName name="_108_301002">#REF!</definedName>
    <definedName name="_109_102173">#REF!</definedName>
    <definedName name="_109_19190">#REF!</definedName>
    <definedName name="_109_202103">#REF!</definedName>
    <definedName name="_109_202152">#REF!</definedName>
    <definedName name="_109_202154">#REF!</definedName>
    <definedName name="_109_202174">#REF!</definedName>
    <definedName name="_109_202181">#REF!</definedName>
    <definedName name="_109_20221R3">#REF!</definedName>
    <definedName name="_109_21010">#REF!</definedName>
    <definedName name="_109_301003">#REF!</definedName>
    <definedName name="_11">#REF!</definedName>
    <definedName name="_11_0_0CHOIC">#REF!</definedName>
    <definedName name="_11_0_0H">#REF!</definedName>
    <definedName name="_11_10100">#REF!</definedName>
    <definedName name="_11_101001">#REF!</definedName>
    <definedName name="_11_101003">#REF!</definedName>
    <definedName name="_11_101004">#REF!</definedName>
    <definedName name="_11_102011">#REF!</definedName>
    <definedName name="_110_202104">#REF!</definedName>
    <definedName name="_110_202153">#REF!</definedName>
    <definedName name="_110_202161">#REF!</definedName>
    <definedName name="_110_202181">#REF!</definedName>
    <definedName name="_110_21010">#REF!</definedName>
    <definedName name="_110_21010D">#REF!</definedName>
    <definedName name="_110_301004">#REF!</definedName>
    <definedName name="_111_102142">#REF!</definedName>
    <definedName name="_111_102174">#REF!</definedName>
    <definedName name="_111_19190D">#REF!</definedName>
    <definedName name="_111_202111">#REF!</definedName>
    <definedName name="_111_202154">#REF!</definedName>
    <definedName name="_111_202162">#REF!</definedName>
    <definedName name="_111_202182">#REF!</definedName>
    <definedName name="_111_21010D">#REF!</definedName>
    <definedName name="_111_21010G">#REF!</definedName>
    <definedName name="_111_30100R1">#REF!</definedName>
    <definedName name="_11111">#REF!</definedName>
    <definedName name="_112_102112">#REF!</definedName>
    <definedName name="_112_10217R1">#REF!</definedName>
    <definedName name="_112_202112">#REF!</definedName>
    <definedName name="_112_202161">#REF!</definedName>
    <definedName name="_112_202163">#REF!</definedName>
    <definedName name="_112_202182">#REF!</definedName>
    <definedName name="_112_21010G">#REF!</definedName>
    <definedName name="_112_21010L">#REF!</definedName>
    <definedName name="_112_302111">#REF!</definedName>
    <definedName name="_113_10217R2">#REF!</definedName>
    <definedName name="_113_19190G">#REF!</definedName>
    <definedName name="_113_202113">#REF!</definedName>
    <definedName name="_113_202162">#REF!</definedName>
    <definedName name="_113_202164">#REF!</definedName>
    <definedName name="_113_202183">#REF!</definedName>
    <definedName name="_113_21010L">#REF!</definedName>
    <definedName name="_113_21010T">#REF!</definedName>
    <definedName name="_113_302112">#REF!</definedName>
    <definedName name="_114_10217R3">#REF!</definedName>
    <definedName name="_114_202114">#REF!</definedName>
    <definedName name="_114_202163">#REF!</definedName>
    <definedName name="_114_20216R1">#REF!</definedName>
    <definedName name="_114_202183">#REF!</definedName>
    <definedName name="_114_202184">#REF!</definedName>
    <definedName name="_114_21010T">#REF!</definedName>
    <definedName name="_114_301001">#REF!</definedName>
    <definedName name="_114_302113">#REF!</definedName>
    <definedName name="_115_102143">#REF!</definedName>
    <definedName name="_115_19190L">#REF!</definedName>
    <definedName name="_115_20211R2">#REF!</definedName>
    <definedName name="_115_202164">#REF!</definedName>
    <definedName name="_115_20216R2">#REF!</definedName>
    <definedName name="_115_202184">#REF!</definedName>
    <definedName name="_115_20218R3">#REF!</definedName>
    <definedName name="_115_301001">#REF!</definedName>
    <definedName name="_115_301002">#REF!</definedName>
    <definedName name="_115_302114">#REF!</definedName>
    <definedName name="_116_102113">#REF!</definedName>
    <definedName name="_116_102181">#REF!</definedName>
    <definedName name="_116_202131">#REF!</definedName>
    <definedName name="_116_20216R3">#REF!</definedName>
    <definedName name="_116_202171">#REF!</definedName>
    <definedName name="_116_20218R3">#REF!</definedName>
    <definedName name="_116_20221R3">#REF!</definedName>
    <definedName name="_116_301002">#REF!</definedName>
    <definedName name="_116_301003">#REF!</definedName>
    <definedName name="_116_401001">#REF!</definedName>
    <definedName name="_117_19190T">#REF!</definedName>
    <definedName name="_117_202132">#REF!</definedName>
    <definedName name="_117_202171">#REF!</definedName>
    <definedName name="_117_202172">#REF!</definedName>
    <definedName name="_117_20221R3">#REF!</definedName>
    <definedName name="_117_21010">#REF!</definedName>
    <definedName name="_117_301003">#REF!</definedName>
    <definedName name="_117_301004">#REF!</definedName>
    <definedName name="_117_401002">#REF!</definedName>
    <definedName name="_118_102182">#REF!</definedName>
    <definedName name="_118_202133">#REF!</definedName>
    <definedName name="_118_202172">#REF!</definedName>
    <definedName name="_118_202173">#REF!</definedName>
    <definedName name="_118_21010">#REF!</definedName>
    <definedName name="_118_21010D">#REF!</definedName>
    <definedName name="_118_301004">#REF!</definedName>
    <definedName name="_118_30100R1">#REF!</definedName>
    <definedName name="_118_401003">#REF!</definedName>
    <definedName name="_119_102144">#REF!</definedName>
    <definedName name="_119_2003_AFFILIATE_BILLINGS_SUMMARY_QRY">#REF!</definedName>
    <definedName name="_119_202134">#REF!</definedName>
    <definedName name="_119_202173">#REF!</definedName>
    <definedName name="_119_202174">#REF!</definedName>
    <definedName name="_119_21010D">#REF!</definedName>
    <definedName name="_119_21010G">#REF!</definedName>
    <definedName name="_119_30100R1">#REF!</definedName>
    <definedName name="_119_302111">#REF!</definedName>
    <definedName name="_119_401004">#REF!</definedName>
    <definedName name="_11ROUN">#REF!</definedName>
    <definedName name="_12">#REF!</definedName>
    <definedName name="_12_0_0CHOIC">#REF!</definedName>
    <definedName name="_12_101001">#REF!</definedName>
    <definedName name="_12_101002">#REF!</definedName>
    <definedName name="_12_101004">#REF!</definedName>
    <definedName name="_12_10100R1">#REF!</definedName>
    <definedName name="_12_102012">#REF!</definedName>
    <definedName name="_120_102114">#REF!</definedName>
    <definedName name="_120_102183">#REF!</definedName>
    <definedName name="_120_20213R2">#REF!</definedName>
    <definedName name="_120_202174">#REF!</definedName>
    <definedName name="_120_202181">#REF!</definedName>
    <definedName name="_120_21010G">#REF!</definedName>
    <definedName name="_120_21010L">#REF!</definedName>
    <definedName name="_120_302111">#REF!</definedName>
    <definedName name="_120_302112">#REF!</definedName>
    <definedName name="_120_40100R1">#REF!</definedName>
    <definedName name="_121_201001">#REF!</definedName>
    <definedName name="_121_202151">#REF!</definedName>
    <definedName name="_121_202181">#REF!</definedName>
    <definedName name="_121_202182">#REF!</definedName>
    <definedName name="_121_21010L">#REF!</definedName>
    <definedName name="_121_21010T">#REF!</definedName>
    <definedName name="_121_302112">#REF!</definedName>
    <definedName name="_121_302113">#REF!</definedName>
    <definedName name="_121_402111">#REF!</definedName>
    <definedName name="_122_102184">#REF!</definedName>
    <definedName name="_122_201002">#REF!</definedName>
    <definedName name="_122_202152">#REF!</definedName>
    <definedName name="_122_202183">#REF!</definedName>
    <definedName name="_122_21010T">#REF!</definedName>
    <definedName name="_122_301001">#REF!</definedName>
    <definedName name="_122_302113">#REF!</definedName>
    <definedName name="_122_302114">#REF!</definedName>
    <definedName name="_122_402112">#REF!</definedName>
    <definedName name="_123_201003">#REF!</definedName>
    <definedName name="_123_202153">#REF!</definedName>
    <definedName name="_123_202184">#REF!</definedName>
    <definedName name="_123_301001">#REF!</definedName>
    <definedName name="_123_301002">#REF!</definedName>
    <definedName name="_123_302114">#REF!</definedName>
    <definedName name="_123_401001">#REF!</definedName>
    <definedName name="_123_402113">#REF!</definedName>
    <definedName name="_123Graph_CHART3" hidden="1">#REF!</definedName>
    <definedName name="_123Graph_E" hidden="1">#REF!</definedName>
    <definedName name="_124_103101">#REF!</definedName>
    <definedName name="_124_201004">#REF!</definedName>
    <definedName name="_124_202154">#REF!</definedName>
    <definedName name="_124_20501R1">#REF!</definedName>
    <definedName name="_124_301002">#REF!</definedName>
    <definedName name="_124_301003">#REF!</definedName>
    <definedName name="_124_401001">#REF!</definedName>
    <definedName name="_124_401002">#REF!</definedName>
    <definedName name="_124_402114">#REF!</definedName>
    <definedName name="_125_102121">#REF!</definedName>
    <definedName name="_125_20215R2">#REF!</definedName>
    <definedName name="_125_20501R2">#REF!</definedName>
    <definedName name="_125_301003">#REF!</definedName>
    <definedName name="_125_301004">#REF!</definedName>
    <definedName name="_125_401002">#REF!</definedName>
    <definedName name="_125_401003">#REF!</definedName>
    <definedName name="_125_402121">#REF!</definedName>
    <definedName name="_126_103102">#REF!</definedName>
    <definedName name="_126_20100R1">#REF!</definedName>
    <definedName name="_126_202161">#REF!</definedName>
    <definedName name="_126_20501R3">#REF!</definedName>
    <definedName name="_126_301004">#REF!</definedName>
    <definedName name="_126_30100R1">#REF!</definedName>
    <definedName name="_126_401003">#REF!</definedName>
    <definedName name="_126_401004">#REF!</definedName>
    <definedName name="_126_402122">#REF!</definedName>
    <definedName name="_127_102152">#REF!</definedName>
    <definedName name="_127_202162">#REF!</definedName>
    <definedName name="_127_202182">#REF!</definedName>
    <definedName name="_127_20502R1">#REF!</definedName>
    <definedName name="_127_30100R1">#REF!</definedName>
    <definedName name="_127_302111">#REF!</definedName>
    <definedName name="_127_401004">#REF!</definedName>
    <definedName name="_127_40100R1">#REF!</definedName>
    <definedName name="_127_402123">#REF!</definedName>
    <definedName name="_128_103103">#REF!</definedName>
    <definedName name="_128_202101">#REF!</definedName>
    <definedName name="_128_202163">#REF!</definedName>
    <definedName name="_128_20502R2">#REF!</definedName>
    <definedName name="_128_302111">#REF!</definedName>
    <definedName name="_128_302112">#REF!</definedName>
    <definedName name="_128_40100R1">#REF!</definedName>
    <definedName name="_128_402111">#REF!</definedName>
    <definedName name="_128_402124">#REF!</definedName>
    <definedName name="_129_202102">#REF!</definedName>
    <definedName name="_129_202164">#REF!</definedName>
    <definedName name="_129_20502R3">#REF!</definedName>
    <definedName name="_129_302112">#REF!</definedName>
    <definedName name="_129_302113">#REF!</definedName>
    <definedName name="_129_402111">#REF!</definedName>
    <definedName name="_129_402112">#REF!</definedName>
    <definedName name="_129_402131">#REF!</definedName>
    <definedName name="_13">#REF!</definedName>
    <definedName name="_13_10100">#REF!</definedName>
    <definedName name="_13_101002">#REF!</definedName>
    <definedName name="_13_101003">#REF!</definedName>
    <definedName name="_13_10100R1">#REF!</definedName>
    <definedName name="_13_102011">#REF!</definedName>
    <definedName name="_13_102013">#REF!</definedName>
    <definedName name="_130_102122">#REF!</definedName>
    <definedName name="_130_103104">#REF!</definedName>
    <definedName name="_130_202103">#REF!</definedName>
    <definedName name="_130_20216R1">#REF!</definedName>
    <definedName name="_130_302113">#REF!</definedName>
    <definedName name="_130_302114">#REF!</definedName>
    <definedName name="_130_402112">#REF!</definedName>
    <definedName name="_130_402113">#REF!</definedName>
    <definedName name="_130_402132">#REF!</definedName>
    <definedName name="_131_102153">#REF!</definedName>
    <definedName name="_131_10310R1">#REF!</definedName>
    <definedName name="_131_202104">#REF!</definedName>
    <definedName name="_131_20216R2">#REF!</definedName>
    <definedName name="_131_21010">#REF!</definedName>
    <definedName name="_131_302114">#REF!</definedName>
    <definedName name="_131_401001">#REF!</definedName>
    <definedName name="_131_402113">#REF!</definedName>
    <definedName name="_131_402114">#REF!</definedName>
    <definedName name="_131_402133">#REF!</definedName>
    <definedName name="_132_10310R2">#REF!</definedName>
    <definedName name="_132_20216R3">#REF!</definedName>
    <definedName name="_132_401001">#REF!</definedName>
    <definedName name="_132_401002">#REF!</definedName>
    <definedName name="_132_402114">#REF!</definedName>
    <definedName name="_132_402121">#REF!</definedName>
    <definedName name="_132_402134">#REF!</definedName>
    <definedName name="_133_19190">#REF!</definedName>
    <definedName name="_133_202111">#REF!</definedName>
    <definedName name="_133_202171">#REF!</definedName>
    <definedName name="_133_202183">#REF!</definedName>
    <definedName name="_133_21010D">#REF!</definedName>
    <definedName name="_133_401002">#REF!</definedName>
    <definedName name="_133_401003">#REF!</definedName>
    <definedName name="_133_402121">#REF!</definedName>
    <definedName name="_133_402122">#REF!</definedName>
    <definedName name="_133_402141">#REF!</definedName>
    <definedName name="_134_19190D">#REF!</definedName>
    <definedName name="_134_202112">#REF!</definedName>
    <definedName name="_134_202172">#REF!</definedName>
    <definedName name="_134_202184">#REF!</definedName>
    <definedName name="_134_401003">#REF!</definedName>
    <definedName name="_134_401004">#REF!</definedName>
    <definedName name="_134_402122">#REF!</definedName>
    <definedName name="_134_402123">#REF!</definedName>
    <definedName name="_134_402142">#REF!</definedName>
    <definedName name="_135_102123">#REF!</definedName>
    <definedName name="_135_102154">#REF!</definedName>
    <definedName name="_135_19190G">#REF!</definedName>
    <definedName name="_135_202113">#REF!</definedName>
    <definedName name="_135_202173">#REF!</definedName>
    <definedName name="_135_20218R3">#REF!</definedName>
    <definedName name="_135_21010G">#REF!</definedName>
    <definedName name="_135_401004">#REF!</definedName>
    <definedName name="_135_40100R1">#REF!</definedName>
    <definedName name="_135_402123">#REF!</definedName>
    <definedName name="_135_402124">#REF!</definedName>
    <definedName name="_135_402143">#REF!</definedName>
    <definedName name="_136_19190L">#REF!</definedName>
    <definedName name="_136_202114">#REF!</definedName>
    <definedName name="_136_202174">#REF!</definedName>
    <definedName name="_136_20221R3">#REF!</definedName>
    <definedName name="_136_40100R1">#REF!</definedName>
    <definedName name="_136_402111">#REF!</definedName>
    <definedName name="_136_402124">#REF!</definedName>
    <definedName name="_136_402131">#REF!</definedName>
    <definedName name="_136_402144">#REF!</definedName>
    <definedName name="_137_19190T">#REF!</definedName>
    <definedName name="_137_202181">#REF!</definedName>
    <definedName name="_137_21010">#REF!</definedName>
    <definedName name="_137_21010L">#REF!</definedName>
    <definedName name="_137_402111">#REF!</definedName>
    <definedName name="_137_402112">#REF!</definedName>
    <definedName name="_137_40212R1">#REF!</definedName>
    <definedName name="_137_402132">#REF!</definedName>
    <definedName name="_137_402151">#REF!</definedName>
    <definedName name="_138_2003_AFFILIATE_BILLINGS_SUMMARY_QRY">#REF!</definedName>
    <definedName name="_138_202131">#REF!</definedName>
    <definedName name="_138_202182">#REF!</definedName>
    <definedName name="_138_21010D">#REF!</definedName>
    <definedName name="_138_402112">#REF!</definedName>
    <definedName name="_138_402113">#REF!</definedName>
    <definedName name="_138_40212R2">#REF!</definedName>
    <definedName name="_138_402133">#REF!</definedName>
    <definedName name="_138_402152">#REF!</definedName>
    <definedName name="_139_202132">#REF!</definedName>
    <definedName name="_139_202183">#REF!</definedName>
    <definedName name="_139_21010G">#REF!</definedName>
    <definedName name="_139_21010T">#REF!</definedName>
    <definedName name="_139_402113">#REF!</definedName>
    <definedName name="_139_402114">#REF!</definedName>
    <definedName name="_139_40212R3">#REF!</definedName>
    <definedName name="_139_402134">#REF!</definedName>
    <definedName name="_139_402153">#REF!</definedName>
    <definedName name="_14">#REF!</definedName>
    <definedName name="_14_101001">#REF!</definedName>
    <definedName name="_14_101003">#REF!</definedName>
    <definedName name="_14_101004">#REF!</definedName>
    <definedName name="_14_102011">#REF!</definedName>
    <definedName name="_14_102014">#REF!</definedName>
    <definedName name="_140_102124">#REF!</definedName>
    <definedName name="_140_201001">#REF!</definedName>
    <definedName name="_140_202133">#REF!</definedName>
    <definedName name="_140_202184">#REF!</definedName>
    <definedName name="_140_21010L">#REF!</definedName>
    <definedName name="_140_301001">#REF!</definedName>
    <definedName name="_140_402114">#REF!</definedName>
    <definedName name="_140_402121">#REF!</definedName>
    <definedName name="_140_402131">#REF!</definedName>
    <definedName name="_140_402141">#REF!</definedName>
    <definedName name="_140_402154">#REF!</definedName>
    <definedName name="_141_10212R2">#REF!</definedName>
    <definedName name="_141_202134">#REF!</definedName>
    <definedName name="_141_20218R3">#REF!</definedName>
    <definedName name="_141_21010T">#REF!</definedName>
    <definedName name="_141_301002">#REF!</definedName>
    <definedName name="_141_402121">#REF!</definedName>
    <definedName name="_141_402122">#REF!</definedName>
    <definedName name="_141_402132">#REF!</definedName>
    <definedName name="_141_402142">#REF!</definedName>
    <definedName name="_141_501001">#REF!</definedName>
    <definedName name="_142_201002">#REF!</definedName>
    <definedName name="_142_20221R2">#REF!</definedName>
    <definedName name="_142_301001">#REF!</definedName>
    <definedName name="_142_301003">#REF!</definedName>
    <definedName name="_142_402122">#REF!</definedName>
    <definedName name="_142_402123">#REF!</definedName>
    <definedName name="_142_402133">#REF!</definedName>
    <definedName name="_142_402143">#REF!</definedName>
    <definedName name="_142_501002">#REF!</definedName>
    <definedName name="_143_202151">#REF!</definedName>
    <definedName name="_143_20221R3">#REF!</definedName>
    <definedName name="_143_301002">#REF!</definedName>
    <definedName name="_143_301004">#REF!</definedName>
    <definedName name="_143_402123">#REF!</definedName>
    <definedName name="_143_402124">#REF!</definedName>
    <definedName name="_143_402134">#REF!</definedName>
    <definedName name="_143_402144">#REF!</definedName>
    <definedName name="_143_501003">#REF!</definedName>
    <definedName name="_144_201003">#REF!</definedName>
    <definedName name="_144_202152">#REF!</definedName>
    <definedName name="_144_301003">#REF!</definedName>
    <definedName name="_144_402124">#REF!</definedName>
    <definedName name="_144_40212R1">#REF!</definedName>
    <definedName name="_144_402141">#REF!</definedName>
    <definedName name="_144_402151">#REF!</definedName>
    <definedName name="_144_501004">#REF!</definedName>
    <definedName name="_1445">#REF!</definedName>
    <definedName name="_145_102131">#REF!</definedName>
    <definedName name="_145_202153">#REF!</definedName>
    <definedName name="_145_21010">#REF!</definedName>
    <definedName name="_145_301004">#REF!</definedName>
    <definedName name="_145_30100R1">#REF!</definedName>
    <definedName name="_145_40212R1">#REF!</definedName>
    <definedName name="_145_40212R2">#REF!</definedName>
    <definedName name="_145_402142">#REF!</definedName>
    <definedName name="_145_402152">#REF!</definedName>
    <definedName name="_145_50100R1">#REF!</definedName>
    <definedName name="_146_102162">#REF!</definedName>
    <definedName name="_146_201004">#REF!</definedName>
    <definedName name="_146_202154">#REF!</definedName>
    <definedName name="_146_30100R1">#REF!</definedName>
    <definedName name="_146_302111">#REF!</definedName>
    <definedName name="_146_40212R2">#REF!</definedName>
    <definedName name="_146_40212R3">#REF!</definedName>
    <definedName name="_146_402143">#REF!</definedName>
    <definedName name="_146_402153">#REF!</definedName>
    <definedName name="_146_601001">#REF!</definedName>
    <definedName name="_147_20100R1">#REF!</definedName>
    <definedName name="_147_21010D">#REF!</definedName>
    <definedName name="_147_302111">#REF!</definedName>
    <definedName name="_147_302112">#REF!</definedName>
    <definedName name="_147_40212R3">#REF!</definedName>
    <definedName name="_147_402131">#REF!</definedName>
    <definedName name="_147_402144">#REF!</definedName>
    <definedName name="_147_402154">#REF!</definedName>
    <definedName name="_147_601002">#REF!</definedName>
    <definedName name="_148_202161">#REF!</definedName>
    <definedName name="_148_302112">#REF!</definedName>
    <definedName name="_148_302113">#REF!</definedName>
    <definedName name="_148_402131">#REF!</definedName>
    <definedName name="_148_402132">#REF!</definedName>
    <definedName name="_148_40214R3">#REF!</definedName>
    <definedName name="_148_501001">#REF!</definedName>
    <definedName name="_148_601003">#REF!</definedName>
    <definedName name="_1480">#REF!</definedName>
    <definedName name="_149_102132">#REF!</definedName>
    <definedName name="_149_202101">#REF!</definedName>
    <definedName name="_149_202162">#REF!</definedName>
    <definedName name="_149_21010G">#REF!</definedName>
    <definedName name="_149_302113">#REF!</definedName>
    <definedName name="_149_302114">#REF!</definedName>
    <definedName name="_149_402132">#REF!</definedName>
    <definedName name="_149_402133">#REF!</definedName>
    <definedName name="_149_402151">#REF!</definedName>
    <definedName name="_149_501002">#REF!</definedName>
    <definedName name="_149_601004">#REF!</definedName>
    <definedName name="_14PREFERRED_STOCK">#REF!</definedName>
    <definedName name="_15">#REF!</definedName>
    <definedName name="_15_00021L">#REF!</definedName>
    <definedName name="_15_101002">#REF!</definedName>
    <definedName name="_15_101004">#REF!</definedName>
    <definedName name="_15_10100R1">#REF!</definedName>
    <definedName name="_15_102012">#REF!</definedName>
    <definedName name="_15_102071">#REF!</definedName>
    <definedName name="_150_102163">#REF!</definedName>
    <definedName name="_150_202163">#REF!</definedName>
    <definedName name="_150_302114">#REF!</definedName>
    <definedName name="_150_401001">#REF!</definedName>
    <definedName name="_150_402133">#REF!</definedName>
    <definedName name="_150_402134">#REF!</definedName>
    <definedName name="_150_402152">#REF!</definedName>
    <definedName name="_150_501003">#REF!</definedName>
    <definedName name="_150_60100R1">#REF!</definedName>
    <definedName name="_151_202102">#REF!</definedName>
    <definedName name="_151_202164">#REF!</definedName>
    <definedName name="_151_21010L">#REF!</definedName>
    <definedName name="_151_401001">#REF!</definedName>
    <definedName name="_151_401002">#REF!</definedName>
    <definedName name="_151_402134">#REF!</definedName>
    <definedName name="_151_402141">#REF!</definedName>
    <definedName name="_151_402153">#REF!</definedName>
    <definedName name="_151_501004">#REF!</definedName>
    <definedName name="_151_602111">#REF!</definedName>
    <definedName name="_15139">#REF!</definedName>
    <definedName name="_15174">#REF!</definedName>
    <definedName name="_152_20216R1">#REF!</definedName>
    <definedName name="_152_401002">#REF!</definedName>
    <definedName name="_152_401003">#REF!</definedName>
    <definedName name="_152_402141">#REF!</definedName>
    <definedName name="_152_402142">#REF!</definedName>
    <definedName name="_152_402154">#REF!</definedName>
    <definedName name="_152_50100R1">#REF!</definedName>
    <definedName name="_152_602112">#REF!</definedName>
    <definedName name="_153_102133">#REF!</definedName>
    <definedName name="_153_202103">#REF!</definedName>
    <definedName name="_153_20216R2">#REF!</definedName>
    <definedName name="_153_21010T">#REF!</definedName>
    <definedName name="_153_401003">#REF!</definedName>
    <definedName name="_153_401004">#REF!</definedName>
    <definedName name="_153_402142">#REF!</definedName>
    <definedName name="_153_402143">#REF!</definedName>
    <definedName name="_153_501001">#REF!</definedName>
    <definedName name="_153_601001">#REF!</definedName>
    <definedName name="_153_602113">#REF!</definedName>
    <definedName name="_154_102164">#REF!</definedName>
    <definedName name="_154_20216R3">#REF!</definedName>
    <definedName name="_154_301001">#REF!</definedName>
    <definedName name="_154_401004">#REF!</definedName>
    <definedName name="_154_402143">#REF!</definedName>
    <definedName name="_154_402144">#REF!</definedName>
    <definedName name="_154_501002">#REF!</definedName>
    <definedName name="_154_601002">#REF!</definedName>
    <definedName name="_154_602114">#REF!</definedName>
    <definedName name="_155_202104">#REF!</definedName>
    <definedName name="_155_301002">#REF!</definedName>
    <definedName name="_155_40100R1">#REF!</definedName>
    <definedName name="_155_402144">#REF!</definedName>
    <definedName name="_155_40214R3">#REF!</definedName>
    <definedName name="_155_501003">#REF!</definedName>
    <definedName name="_155_601003">#REF!</definedName>
    <definedName name="_155_602121">#REF!</definedName>
    <definedName name="_156_202171">#REF!</definedName>
    <definedName name="_156_301003">#REF!</definedName>
    <definedName name="_156_402111">#REF!</definedName>
    <definedName name="_156_40214R3">#REF!</definedName>
    <definedName name="_156_402151">#REF!</definedName>
    <definedName name="_156_501004">#REF!</definedName>
    <definedName name="_156_601004">#REF!</definedName>
    <definedName name="_156_602122">#REF!</definedName>
    <definedName name="_157_102134">#REF!</definedName>
    <definedName name="_157_202111">#REF!</definedName>
    <definedName name="_157_202172">#REF!</definedName>
    <definedName name="_157_301004">#REF!</definedName>
    <definedName name="_157_402112">#REF!</definedName>
    <definedName name="_157_402151">#REF!</definedName>
    <definedName name="_157_402152">#REF!</definedName>
    <definedName name="_157_50100R1">#REF!</definedName>
    <definedName name="_157_60100R1">#REF!</definedName>
    <definedName name="_157_602123">#REF!</definedName>
    <definedName name="_158_10213R2">#REF!</definedName>
    <definedName name="_158_202173">#REF!</definedName>
    <definedName name="_158_402113">#REF!</definedName>
    <definedName name="_158_402152">#REF!</definedName>
    <definedName name="_158_402153">#REF!</definedName>
    <definedName name="_158_50100R2">#REF!</definedName>
    <definedName name="_158_602111">#REF!</definedName>
    <definedName name="_158_602124">#REF!</definedName>
    <definedName name="_159_202112">#REF!</definedName>
    <definedName name="_159_202174">#REF!</definedName>
    <definedName name="_159_30100R1">#REF!</definedName>
    <definedName name="_159_402114">#REF!</definedName>
    <definedName name="_159_402153">#REF!</definedName>
    <definedName name="_159_402154">#REF!</definedName>
    <definedName name="_159_50100R3">#REF!</definedName>
    <definedName name="_159_602112">#REF!</definedName>
    <definedName name="_159_901001">#REF!</definedName>
    <definedName name="_16">#REF!</definedName>
    <definedName name="_16_0_0H">#REF!</definedName>
    <definedName name="_16_101003">#REF!</definedName>
    <definedName name="_16_10100R1">#REF!</definedName>
    <definedName name="_16_102011">#REF!</definedName>
    <definedName name="_16_102013">#REF!</definedName>
    <definedName name="_16_102072">#REF!</definedName>
    <definedName name="_160_302111">#REF!</definedName>
    <definedName name="_160_402121">#REF!</definedName>
    <definedName name="_160_402154">#REF!</definedName>
    <definedName name="_160_501001">#REF!</definedName>
    <definedName name="_160_601001">#REF!</definedName>
    <definedName name="_160_602113">#REF!</definedName>
    <definedName name="_160_901002">#REF!</definedName>
    <definedName name="_161_202113">#REF!</definedName>
    <definedName name="_161_202181">#REF!</definedName>
    <definedName name="_161_302112">#REF!</definedName>
    <definedName name="_161_402122">#REF!</definedName>
    <definedName name="_161_501001">#REF!</definedName>
    <definedName name="_161_501002">#REF!</definedName>
    <definedName name="_161_601002">#REF!</definedName>
    <definedName name="_161_602114">#REF!</definedName>
    <definedName name="_161_901003">#REF!</definedName>
    <definedName name="_162_102141">#REF!</definedName>
    <definedName name="_162_302113">#REF!</definedName>
    <definedName name="_162_402123">#REF!</definedName>
    <definedName name="_162_501002">#REF!</definedName>
    <definedName name="_162_501003">#REF!</definedName>
    <definedName name="_162_601003">#REF!</definedName>
    <definedName name="_162_602121">#REF!</definedName>
    <definedName name="_162_901004">#REF!</definedName>
    <definedName name="_163_102172">#REF!</definedName>
    <definedName name="_163_202114">#REF!</definedName>
    <definedName name="_163_302114">#REF!</definedName>
    <definedName name="_163_402124">#REF!</definedName>
    <definedName name="_163_501003">#REF!</definedName>
    <definedName name="_163_501004">#REF!</definedName>
    <definedName name="_163_601004">#REF!</definedName>
    <definedName name="_163_602122">#REF!</definedName>
    <definedName name="_163_90100R1">#REF!</definedName>
    <definedName name="_164_20211R2">#REF!</definedName>
    <definedName name="_164_30211R2">#REF!</definedName>
    <definedName name="_164_40212R1">#REF!</definedName>
    <definedName name="_164_402131">#REF!</definedName>
    <definedName name="_164_501004">#REF!</definedName>
    <definedName name="_164_50100R1">#REF!</definedName>
    <definedName name="_164_60100R1">#REF!</definedName>
    <definedName name="_164_602123">#REF!</definedName>
    <definedName name="_164_902101">#REF!</definedName>
    <definedName name="_165_401001">#REF!</definedName>
    <definedName name="_165_40212R2">#REF!</definedName>
    <definedName name="_165_402132">#REF!</definedName>
    <definedName name="_165_50100R1">#REF!</definedName>
    <definedName name="_165_50100R2">#REF!</definedName>
    <definedName name="_165_60100R2">#REF!</definedName>
    <definedName name="_165_602124">#REF!</definedName>
    <definedName name="_165_902102">#REF!</definedName>
    <definedName name="_166_102142">#REF!</definedName>
    <definedName name="_166_202131">#REF!</definedName>
    <definedName name="_166_202182">#REF!</definedName>
    <definedName name="_166_401002">#REF!</definedName>
    <definedName name="_166_40212R3">#REF!</definedName>
    <definedName name="_166_402133">#REF!</definedName>
    <definedName name="_166_50100R2">#REF!</definedName>
    <definedName name="_166_50100R3">#REF!</definedName>
    <definedName name="_166_60100R3">#REF!</definedName>
    <definedName name="_166_901001">#REF!</definedName>
    <definedName name="_166_902103">#REF!</definedName>
    <definedName name="_167_102173">#REF!</definedName>
    <definedName name="_167_401003">#REF!</definedName>
    <definedName name="_167_402131">#REF!</definedName>
    <definedName name="_167_402134">#REF!</definedName>
    <definedName name="_167_50100R3">#REF!</definedName>
    <definedName name="_167_601001">#REF!</definedName>
    <definedName name="_167_602111">#REF!</definedName>
    <definedName name="_167_901002">#REF!</definedName>
    <definedName name="_167_902104">#REF!</definedName>
    <definedName name="_168_202132">#REF!</definedName>
    <definedName name="_168_401004">#REF!</definedName>
    <definedName name="_168_402132">#REF!</definedName>
    <definedName name="_168_402141">#REF!</definedName>
    <definedName name="_168_601001">#REF!</definedName>
    <definedName name="_168_601002">#REF!</definedName>
    <definedName name="_168_602112">#REF!</definedName>
    <definedName name="_168_901003">#REF!</definedName>
    <definedName name="_168_990011">#REF!</definedName>
    <definedName name="_169_402133">#REF!</definedName>
    <definedName name="_169_402142">#REF!</definedName>
    <definedName name="_169_601002">#REF!</definedName>
    <definedName name="_169_601003">#REF!</definedName>
    <definedName name="_169_602113">#REF!</definedName>
    <definedName name="_169_901004">#REF!</definedName>
    <definedName name="_169_990012">#REF!</definedName>
    <definedName name="_17">#REF!</definedName>
    <definedName name="_17_0_0H">#REF!</definedName>
    <definedName name="_17_10100">#REF!</definedName>
    <definedName name="_17_101004">#REF!</definedName>
    <definedName name="_17_10100R1">#REF!</definedName>
    <definedName name="_17_102011">#REF!</definedName>
    <definedName name="_17_102013">#REF!</definedName>
    <definedName name="_17_102014">#REF!</definedName>
    <definedName name="_17_102073">#REF!</definedName>
    <definedName name="_170_102143">#REF!</definedName>
    <definedName name="_170_202133">#REF!</definedName>
    <definedName name="_170_40100R1">#REF!</definedName>
    <definedName name="_170_402134">#REF!</definedName>
    <definedName name="_170_402143">#REF!</definedName>
    <definedName name="_170_601003">#REF!</definedName>
    <definedName name="_170_601004">#REF!</definedName>
    <definedName name="_170_602114">#REF!</definedName>
    <definedName name="_170_90100R1">#REF!</definedName>
    <definedName name="_170_990013">#REF!</definedName>
    <definedName name="_171_102174">#REF!</definedName>
    <definedName name="_171_202183">#REF!</definedName>
    <definedName name="_171_402111">#REF!</definedName>
    <definedName name="_171_402141">#REF!</definedName>
    <definedName name="_171_402144">#REF!</definedName>
    <definedName name="_171_601004">#REF!</definedName>
    <definedName name="_171_60100R1">#REF!</definedName>
    <definedName name="_171_602121">#REF!</definedName>
    <definedName name="_171_902101">#REF!</definedName>
    <definedName name="_171_990014">#REF!</definedName>
    <definedName name="_172_202134">#REF!</definedName>
    <definedName name="_172_202184">#REF!</definedName>
    <definedName name="_172_402112">#REF!</definedName>
    <definedName name="_172_402142">#REF!</definedName>
    <definedName name="_172_402151">#REF!</definedName>
    <definedName name="_172_60100R1">#REF!</definedName>
    <definedName name="_172_60100R2">#REF!</definedName>
    <definedName name="_172_602122">#REF!</definedName>
    <definedName name="_172_902102">#REF!</definedName>
    <definedName name="_172CANADA_GROSS">#N/A</definedName>
    <definedName name="_172CHOI">#REF!</definedName>
    <definedName name="_173_20213R2">#REF!</definedName>
    <definedName name="_173_402113">#REF!</definedName>
    <definedName name="_173_402143">#REF!</definedName>
    <definedName name="_173_402152">#REF!</definedName>
    <definedName name="_173_60100R2">#REF!</definedName>
    <definedName name="_173_60100R3">#REF!</definedName>
    <definedName name="_173_602123">#REF!</definedName>
    <definedName name="_173_902103">#REF!</definedName>
    <definedName name="_173CHOI">#REF!</definedName>
    <definedName name="_173CHOIC">#REF!</definedName>
    <definedName name="_174_102144">#REF!</definedName>
    <definedName name="_174_20218R3">#REF!</definedName>
    <definedName name="_174_402114">#REF!</definedName>
    <definedName name="_174_402144">#REF!</definedName>
    <definedName name="_174_402153">#REF!</definedName>
    <definedName name="_174_60100R3">#REF!</definedName>
    <definedName name="_174_602111">#REF!</definedName>
    <definedName name="_174_602124">#REF!</definedName>
    <definedName name="_174_902104">#REF!</definedName>
    <definedName name="_174CHOIC">#REF!</definedName>
    <definedName name="_174H">#REF!</definedName>
    <definedName name="_175_202151">#REF!</definedName>
    <definedName name="_175_402121">#REF!</definedName>
    <definedName name="_175_40214R3">#REF!</definedName>
    <definedName name="_175_402154">#REF!</definedName>
    <definedName name="_175_602111">#REF!</definedName>
    <definedName name="_175_602112">#REF!</definedName>
    <definedName name="_175_60212R3">#REF!</definedName>
    <definedName name="_175_990011">#REF!</definedName>
    <definedName name="_175FSC_ANNUAL">#N/A</definedName>
    <definedName name="_175OUR_WORKPAPER">#REF!</definedName>
    <definedName name="_176_20221R3">#REF!</definedName>
    <definedName name="_176_402122">#REF!</definedName>
    <definedName name="_176_402151">#REF!</definedName>
    <definedName name="_176_501001">#REF!</definedName>
    <definedName name="_176_602112">#REF!</definedName>
    <definedName name="_176_602113">#REF!</definedName>
    <definedName name="_176_901001">#REF!</definedName>
    <definedName name="_176_990012">#REF!</definedName>
    <definedName name="_176FSC_M1">#N/A</definedName>
    <definedName name="_176T_R_ATTACHMENT">#REF!</definedName>
    <definedName name="_177_202152">#REF!</definedName>
    <definedName name="_177_402123">#REF!</definedName>
    <definedName name="_177_402152">#REF!</definedName>
    <definedName name="_177_501002">#REF!</definedName>
    <definedName name="_177_602113">#REF!</definedName>
    <definedName name="_177_602114">#REF!</definedName>
    <definedName name="_177_901002">#REF!</definedName>
    <definedName name="_177_990013">#REF!</definedName>
    <definedName name="_177H">#REF!</definedName>
    <definedName name="_178_102151">#REF!</definedName>
    <definedName name="_178_21010">#REF!</definedName>
    <definedName name="_178_402124">#REF!</definedName>
    <definedName name="_178_402153">#REF!</definedName>
    <definedName name="_178_501003">#REF!</definedName>
    <definedName name="_178_602114">#REF!</definedName>
    <definedName name="_178_602121">#REF!</definedName>
    <definedName name="_178_901003">#REF!</definedName>
    <definedName name="_178_990014">#REF!</definedName>
    <definedName name="_178OUR_WORKPAPER">#REF!</definedName>
    <definedName name="_179_202153">#REF!</definedName>
    <definedName name="_179_40212R1">#REF!</definedName>
    <definedName name="_179_402154">#REF!</definedName>
    <definedName name="_179_501004">#REF!</definedName>
    <definedName name="_179_602121">#REF!</definedName>
    <definedName name="_179_602122">#REF!</definedName>
    <definedName name="_179_901004">#REF!</definedName>
    <definedName name="_179T_R_ATTACHMENT">#REF!</definedName>
    <definedName name="_18">#REF!</definedName>
    <definedName name="_18_0_0H">#REF!</definedName>
    <definedName name="_18_102014">#REF!</definedName>
    <definedName name="_18_102071">#REF!</definedName>
    <definedName name="_18_102074">#REF!</definedName>
    <definedName name="_180_21010D">#REF!</definedName>
    <definedName name="_180_40212R2">#REF!</definedName>
    <definedName name="_180_501001">#REF!</definedName>
    <definedName name="_180_602122">#REF!</definedName>
    <definedName name="_180_602123">#REF!</definedName>
    <definedName name="_180_90100R1">#REF!</definedName>
    <definedName name="_18011">#REF!</definedName>
    <definedName name="_1807">#REF!</definedName>
    <definedName name="_1808">#REF!</definedName>
    <definedName name="_1809">#REF!</definedName>
    <definedName name="_180CHOI">#REF!</definedName>
    <definedName name="_180UK_GROSS">#N/A</definedName>
    <definedName name="_181_202154">#REF!</definedName>
    <definedName name="_181_40212R3">#REF!</definedName>
    <definedName name="_181_501002">#REF!</definedName>
    <definedName name="_181_50100R1">#REF!</definedName>
    <definedName name="_181_602123">#REF!</definedName>
    <definedName name="_181_602124">#REF!</definedName>
    <definedName name="_181_90100R2">#REF!</definedName>
    <definedName name="_1810">#REF!</definedName>
    <definedName name="_1812">#REF!</definedName>
    <definedName name="_1818">#REF!</definedName>
    <definedName name="_182_102152">#REF!</definedName>
    <definedName name="_182_102182">#REF!</definedName>
    <definedName name="_182_20215R2">#REF!</definedName>
    <definedName name="_182_21010G">#REF!</definedName>
    <definedName name="_182_402131">#REF!</definedName>
    <definedName name="_182_501003">#REF!</definedName>
    <definedName name="_182_601001">#REF!</definedName>
    <definedName name="_182_602124">#REF!</definedName>
    <definedName name="_182_60212R3">#REF!</definedName>
    <definedName name="_182_90100R3">#REF!</definedName>
    <definedName name="_1820">#REF!</definedName>
    <definedName name="_182CHOIC">#REF!</definedName>
    <definedName name="_183_402132">#REF!</definedName>
    <definedName name="_183_501004">#REF!</definedName>
    <definedName name="_183_601002">#REF!</definedName>
    <definedName name="_183_60212R3">#REF!</definedName>
    <definedName name="_183_901001">#REF!</definedName>
    <definedName name="_183_902101">#REF!</definedName>
    <definedName name="_184_202161">#REF!</definedName>
    <definedName name="_184_21010L">#REF!</definedName>
    <definedName name="_184_402133">#REF!</definedName>
    <definedName name="_184_50100R1">#REF!</definedName>
    <definedName name="_184_601003">#REF!</definedName>
    <definedName name="_184_901001">#REF!</definedName>
    <definedName name="_184_901002">#REF!</definedName>
    <definedName name="_184_902102">#REF!</definedName>
    <definedName name="_184H">#REF!</definedName>
    <definedName name="_185_402134">#REF!</definedName>
    <definedName name="_185_50100R2">#REF!</definedName>
    <definedName name="_185_601004">#REF!</definedName>
    <definedName name="_185_901002">#REF!</definedName>
    <definedName name="_185_901003">#REF!</definedName>
    <definedName name="_185_902103">#REF!</definedName>
    <definedName name="_186_102153">#REF!</definedName>
    <definedName name="_186_102183">#REF!</definedName>
    <definedName name="_186_202162">#REF!</definedName>
    <definedName name="_186_21010T">#REF!</definedName>
    <definedName name="_186_402141">#REF!</definedName>
    <definedName name="_186_50100R3">#REF!</definedName>
    <definedName name="_186_901003">#REF!</definedName>
    <definedName name="_186_901004">#REF!</definedName>
    <definedName name="_186_902104">#REF!</definedName>
    <definedName name="_186OUR_WORKPAPER">#REF!</definedName>
    <definedName name="_187_402142">#REF!</definedName>
    <definedName name="_187_601001">#REF!</definedName>
    <definedName name="_187_60100R1">#REF!</definedName>
    <definedName name="_187_901004">#REF!</definedName>
    <definedName name="_187_90100R1">#REF!</definedName>
    <definedName name="_187_990011">#REF!</definedName>
    <definedName name="_188_202163">#REF!</definedName>
    <definedName name="_188_301001">#REF!</definedName>
    <definedName name="_188_402143">#REF!</definedName>
    <definedName name="_188_601002">#REF!</definedName>
    <definedName name="_188_602111">#REF!</definedName>
    <definedName name="_188_90100R1">#REF!</definedName>
    <definedName name="_188_90100R2">#REF!</definedName>
    <definedName name="_188_990012">#REF!</definedName>
    <definedName name="_188T_R_ATTACHMENT">#REF!</definedName>
    <definedName name="_189_301002">#REF!</definedName>
    <definedName name="_189_402144">#REF!</definedName>
    <definedName name="_189_601003">#REF!</definedName>
    <definedName name="_189_602112">#REF!</definedName>
    <definedName name="_189_90100R2">#REF!</definedName>
    <definedName name="_189_90100R3">#REF!</definedName>
    <definedName name="_189_990013">#REF!</definedName>
    <definedName name="_19">#REF!</definedName>
    <definedName name="_19_101001">#REF!</definedName>
    <definedName name="_19_10100R1">#REF!</definedName>
    <definedName name="_19_102011">#REF!</definedName>
    <definedName name="_19_102012">#REF!</definedName>
    <definedName name="_19_102071">#REF!</definedName>
    <definedName name="_19_102072">#REF!</definedName>
    <definedName name="_19_10207R3">#REF!</definedName>
    <definedName name="_190_102154">#REF!</definedName>
    <definedName name="_190_102184">#REF!</definedName>
    <definedName name="_190_202164">#REF!</definedName>
    <definedName name="_190_301003">#REF!</definedName>
    <definedName name="_190_40214R3">#REF!</definedName>
    <definedName name="_190_601004">#REF!</definedName>
    <definedName name="_190_602113">#REF!</definedName>
    <definedName name="_190_90100R3">#REF!</definedName>
    <definedName name="_190_902101">#REF!</definedName>
    <definedName name="_190_990014">#REF!</definedName>
    <definedName name="_191_10215R1">#REF!</definedName>
    <definedName name="_191_20216R1">#REF!</definedName>
    <definedName name="_191_301004">#REF!</definedName>
    <definedName name="_191_402151">#REF!</definedName>
    <definedName name="_191_60100R1">#REF!</definedName>
    <definedName name="_191_602114">#REF!</definedName>
    <definedName name="_191_902101">#REF!</definedName>
    <definedName name="_191_902102">#REF!</definedName>
    <definedName name="_191_99001R3">#REF!</definedName>
    <definedName name="_19190">#REF!</definedName>
    <definedName name="_19190D">#REF!</definedName>
    <definedName name="_19190G">#REF!</definedName>
    <definedName name="_19190L">#REF!</definedName>
    <definedName name="_19190T">#REF!</definedName>
    <definedName name="_192_10215R2">#REF!</definedName>
    <definedName name="_192_20216R2">#REF!</definedName>
    <definedName name="_192_402152">#REF!</definedName>
    <definedName name="_192_60100R2">#REF!</definedName>
    <definedName name="_192_602121">#REF!</definedName>
    <definedName name="_192_902102">#REF!</definedName>
    <definedName name="_192_902103">#REF!</definedName>
    <definedName name="_192_99002R3">#REF!</definedName>
    <definedName name="_193_10215R3">#REF!</definedName>
    <definedName name="_193_20216R3">#REF!</definedName>
    <definedName name="_193_30100R1">#REF!</definedName>
    <definedName name="_193_402153">#REF!</definedName>
    <definedName name="_193_60100R3">#REF!</definedName>
    <definedName name="_193_602122">#REF!</definedName>
    <definedName name="_193_902103">#REF!</definedName>
    <definedName name="_193_902104">#REF!</definedName>
    <definedName name="_193_99004R3">#REF!</definedName>
    <definedName name="_194_402154">#REF!</definedName>
    <definedName name="_194_602111">#REF!</definedName>
    <definedName name="_194_602123">#REF!</definedName>
    <definedName name="_194_902104">#REF!</definedName>
    <definedName name="_194_990011">#REF!</definedName>
    <definedName name="_195_202171">#REF!</definedName>
    <definedName name="_195_302111">#REF!</definedName>
    <definedName name="_195_501001">#REF!</definedName>
    <definedName name="_195_602112">#REF!</definedName>
    <definedName name="_195_602124">#REF!</definedName>
    <definedName name="_195_990011">#REF!</definedName>
    <definedName name="_195_990012">#REF!</definedName>
    <definedName name="_196_302112">#REF!</definedName>
    <definedName name="_196_501002">#REF!</definedName>
    <definedName name="_196_602113">#REF!</definedName>
    <definedName name="_196_901001">#REF!</definedName>
    <definedName name="_196_990012">#REF!</definedName>
    <definedName name="_196_990013">#REF!</definedName>
    <definedName name="_197_102161">#REF!</definedName>
    <definedName name="_197_202172">#REF!</definedName>
    <definedName name="_197_302113">#REF!</definedName>
    <definedName name="_197_501003">#REF!</definedName>
    <definedName name="_197_602114">#REF!</definedName>
    <definedName name="_197_901002">#REF!</definedName>
    <definedName name="_197_990013">#REF!</definedName>
    <definedName name="_197_990014">#REF!</definedName>
    <definedName name="_198_302114">#REF!</definedName>
    <definedName name="_198_501004">#REF!</definedName>
    <definedName name="_198_602121">#REF!</definedName>
    <definedName name="_198_901003">#REF!</definedName>
    <definedName name="_198_990014">#REF!</definedName>
    <definedName name="_198_99001R3">#REF!</definedName>
    <definedName name="_199_202173">#REF!</definedName>
    <definedName name="_199_602122">#REF!</definedName>
    <definedName name="_199_901004">#REF!</definedName>
    <definedName name="_199_99001R3">#REF!</definedName>
    <definedName name="_199_99002R3">#REF!</definedName>
    <definedName name="_19903">#REF!</definedName>
    <definedName name="_1995_COSTS">#REF!</definedName>
    <definedName name="_1PREFERRED_STOCK">#REF!</definedName>
    <definedName name="_2">#REF!</definedName>
    <definedName name="_2_0_0ROUN">#REF!</definedName>
    <definedName name="_2_00021D">#REF!</definedName>
    <definedName name="_2_00021G">#REF!</definedName>
    <definedName name="_2_2_Add_Group_and_CE">#REF!</definedName>
    <definedName name="_2_2003_AFFILIATE_BILLINGS_SUMMARY_QRY">#REF!</definedName>
    <definedName name="_2_Add_Group_and_CE">#REF!</definedName>
    <definedName name="_20">#REF!</definedName>
    <definedName name="_20_00021T">#REF!</definedName>
    <definedName name="_20_102011">#REF!</definedName>
    <definedName name="_20_102072">#REF!</definedName>
    <definedName name="_20_102073">#REF!</definedName>
    <definedName name="_20_102081">#REF!</definedName>
    <definedName name="_200_401001">#REF!</definedName>
    <definedName name="_200_50100R1">#REF!</definedName>
    <definedName name="_200_602123">#REF!</definedName>
    <definedName name="_200_99002R3">#REF!</definedName>
    <definedName name="_200_99004R3">#REF!</definedName>
    <definedName name="_20014">#REF!</definedName>
    <definedName name="_2003_AFFILIATE_BILLINGS_SUMMARY_QRY">#REF!</definedName>
    <definedName name="_201_102162">#REF!</definedName>
    <definedName name="_201_202174">#REF!</definedName>
    <definedName name="_201_401002">#REF!</definedName>
    <definedName name="_201_50100R2">#REF!</definedName>
    <definedName name="_201_602124">#REF!</definedName>
    <definedName name="_201_90100R1">#REF!</definedName>
    <definedName name="_201_99004R3">#REF!</definedName>
    <definedName name="_201001">#REF!</definedName>
    <definedName name="_201002">#REF!</definedName>
    <definedName name="_201003">#REF!</definedName>
    <definedName name="_201004">#REF!</definedName>
    <definedName name="_20100R1">#REF!</definedName>
    <definedName name="_201PREFERRED_STOCK">#REF!</definedName>
    <definedName name="_202_401003">#REF!</definedName>
    <definedName name="_202_50100R3">#REF!</definedName>
    <definedName name="_202_60212R3">#REF!</definedName>
    <definedName name="_202_902101">#REF!</definedName>
    <definedName name="_202101">#REF!</definedName>
    <definedName name="_202102">#REF!</definedName>
    <definedName name="_202103">#REF!</definedName>
    <definedName name="_202104">#REF!</definedName>
    <definedName name="_202111">#REF!</definedName>
    <definedName name="_202112">#REF!</definedName>
    <definedName name="_202113">#REF!</definedName>
    <definedName name="_202114">#REF!</definedName>
    <definedName name="_20211R2">#REF!</definedName>
    <definedName name="_202131">#REF!</definedName>
    <definedName name="_202132">#REF!</definedName>
    <definedName name="_202133">#REF!</definedName>
    <definedName name="_202134">#REF!</definedName>
    <definedName name="_20213R2">#REF!</definedName>
    <definedName name="_202151">#REF!</definedName>
    <definedName name="_202152">#REF!</definedName>
    <definedName name="_202153">#REF!</definedName>
    <definedName name="_202154">#REF!</definedName>
    <definedName name="_20215R2">#REF!</definedName>
    <definedName name="_202161">#REF!</definedName>
    <definedName name="_202162">#REF!</definedName>
    <definedName name="_202163">#REF!</definedName>
    <definedName name="_202164">#REF!</definedName>
    <definedName name="_20216R1">#REF!</definedName>
    <definedName name="_20216R2">#REF!</definedName>
    <definedName name="_20216R3">#REF!</definedName>
    <definedName name="_202171">#REF!</definedName>
    <definedName name="_202172">#REF!</definedName>
    <definedName name="_202173">#REF!</definedName>
    <definedName name="_202174">#REF!</definedName>
    <definedName name="_202181">#REF!</definedName>
    <definedName name="_202182">#REF!</definedName>
    <definedName name="_202183">#REF!</definedName>
    <definedName name="_202184">#REF!</definedName>
    <definedName name="_20218R3">#REF!</definedName>
    <definedName name="_20221R2">#REF!</definedName>
    <definedName name="_20221R3">#REF!</definedName>
    <definedName name="_202PREFERRED_STOCK">#REF!</definedName>
    <definedName name="_203_202181">#REF!</definedName>
    <definedName name="_203_401004">#REF!</definedName>
    <definedName name="_203_601001">#REF!</definedName>
    <definedName name="_203_901001">#REF!</definedName>
    <definedName name="_203_902102">#REF!</definedName>
    <definedName name="_203ROUN">#REF!</definedName>
    <definedName name="_204">#REF!</definedName>
    <definedName name="_204_601002">#REF!</definedName>
    <definedName name="_204_901002">#REF!</definedName>
    <definedName name="_204_902103">#REF!</definedName>
    <definedName name="_204ROUN">#REF!</definedName>
    <definedName name="_205">#REF!</definedName>
    <definedName name="_205_102163">#REF!</definedName>
    <definedName name="_205_40100R1">#REF!</definedName>
    <definedName name="_205_601003">#REF!</definedName>
    <definedName name="_205_901003">#REF!</definedName>
    <definedName name="_205_902104">#REF!</definedName>
    <definedName name="_206">#REF!</definedName>
    <definedName name="_206_103104">#REF!</definedName>
    <definedName name="_206_601004">#REF!</definedName>
    <definedName name="_206_901004">#REF!</definedName>
    <definedName name="_206_990011">#REF!</definedName>
    <definedName name="_207">#REF!</definedName>
    <definedName name="_207_402111">#REF!</definedName>
    <definedName name="_207_90100R1">#REF!</definedName>
    <definedName name="_207_990012">#REF!</definedName>
    <definedName name="_208">#REF!</definedName>
    <definedName name="_208_202182">#REF!</definedName>
    <definedName name="_208_402112">#REF!</definedName>
    <definedName name="_208_60100R1">#REF!</definedName>
    <definedName name="_208_90100R2">#REF!</definedName>
    <definedName name="_208_990013">#REF!</definedName>
    <definedName name="_209">#REF!</definedName>
    <definedName name="_209_102164">#REF!</definedName>
    <definedName name="_209_402113">#REF!</definedName>
    <definedName name="_209_60100R2">#REF!</definedName>
    <definedName name="_209_90100R3">#REF!</definedName>
    <definedName name="_209_990014">#REF!</definedName>
    <definedName name="_20ROUN">#REF!</definedName>
    <definedName name="_21">#REF!</definedName>
    <definedName name="_21_0_0CHOI">#REF!</definedName>
    <definedName name="_21_101002">#REF!</definedName>
    <definedName name="_21_102012">#REF!</definedName>
    <definedName name="_21_102013">#REF!</definedName>
    <definedName name="_21_102073">#REF!</definedName>
    <definedName name="_21_102074">#REF!</definedName>
    <definedName name="_21_102082">#REF!</definedName>
    <definedName name="_210_10216R3">#REF!</definedName>
    <definedName name="_210_402114">#REF!</definedName>
    <definedName name="_210_60100R3">#REF!</definedName>
    <definedName name="_210_902101">#REF!</definedName>
    <definedName name="_21010">#REF!</definedName>
    <definedName name="_21010D">#REF!</definedName>
    <definedName name="_21010G">#REF!</definedName>
    <definedName name="_21010L">#REF!</definedName>
    <definedName name="_21010T">#REF!</definedName>
    <definedName name="_210CHOI">#REF!</definedName>
    <definedName name="_211_602111">#REF!</definedName>
    <definedName name="_211_902102">#REF!</definedName>
    <definedName name="_211CHOIC">#REF!</definedName>
    <definedName name="_212_402121">#REF!</definedName>
    <definedName name="_212_602112">#REF!</definedName>
    <definedName name="_212_902103">#REF!</definedName>
    <definedName name="_212H">#REF!</definedName>
    <definedName name="_213_202183">#REF!</definedName>
    <definedName name="_213_402122">#REF!</definedName>
    <definedName name="_213_602113">#REF!</definedName>
    <definedName name="_213_902104">#REF!</definedName>
    <definedName name="_213OUR_WORKPAPER">#REF!</definedName>
    <definedName name="_214_102171">#REF!</definedName>
    <definedName name="_214_2003_AFFILIATE_BILLINGS_SUMMARY_QRY">#REF!</definedName>
    <definedName name="_214_402123">#REF!</definedName>
    <definedName name="_214_602114">#REF!</definedName>
    <definedName name="_214_990011">#REF!</definedName>
    <definedName name="_214T_R_ATTACHMENT">#REF!</definedName>
    <definedName name="_215_202184">#REF!</definedName>
    <definedName name="_215_402124">#REF!</definedName>
    <definedName name="_215_602121">#REF!</definedName>
    <definedName name="_215_990012">#REF!</definedName>
    <definedName name="_216_20218R3">#REF!</definedName>
    <definedName name="_216_40212R1">#REF!</definedName>
    <definedName name="_216_602122">#REF!</definedName>
    <definedName name="_216_990013">#REF!</definedName>
    <definedName name="_217_20221R2">#REF!</definedName>
    <definedName name="_217_40212R2">#REF!</definedName>
    <definedName name="_217_602123">#REF!</definedName>
    <definedName name="_217_990014">#REF!</definedName>
    <definedName name="_218_102172">#REF!</definedName>
    <definedName name="_218_20221R3">#REF!</definedName>
    <definedName name="_218_40212R3">#REF!</definedName>
    <definedName name="_218_602124">#REF!</definedName>
    <definedName name="_218_99001R3">#REF!</definedName>
    <definedName name="_219_21010">#REF!</definedName>
    <definedName name="_219_60212R2">#REF!</definedName>
    <definedName name="_219_99002R3">#REF!</definedName>
    <definedName name="_22">#REF!</definedName>
    <definedName name="_22_0_0CHOIC">#REF!</definedName>
    <definedName name="_22_102012">#REF!</definedName>
    <definedName name="_22_102013">#REF!</definedName>
    <definedName name="_22_102014">#REF!</definedName>
    <definedName name="_22_102074">#REF!</definedName>
    <definedName name="_22_102081">#REF!</definedName>
    <definedName name="_22_102083">#REF!</definedName>
    <definedName name="_220_21010D">#REF!</definedName>
    <definedName name="_220_402131">#REF!</definedName>
    <definedName name="_220_60212R3">#REF!</definedName>
    <definedName name="_220_99004R3">#REF!</definedName>
    <definedName name="_221_21010G">#REF!</definedName>
    <definedName name="_221_402132">#REF!</definedName>
    <definedName name="_221_901001">#REF!</definedName>
    <definedName name="_222_102173">#REF!</definedName>
    <definedName name="_222_21010L">#REF!</definedName>
    <definedName name="_222_402133">#REF!</definedName>
    <definedName name="_222_901002">#REF!</definedName>
    <definedName name="_222PREFERRED_STOCK">#REF!</definedName>
    <definedName name="_223_21010T">#REF!</definedName>
    <definedName name="_223_402134">#REF!</definedName>
    <definedName name="_223_901003">#REF!</definedName>
    <definedName name="_224_901004">#REF!</definedName>
    <definedName name="_225_301001">#REF!</definedName>
    <definedName name="_225_402141">#REF!</definedName>
    <definedName name="_226_102174">#REF!</definedName>
    <definedName name="_226_201003">#REF!</definedName>
    <definedName name="_226_402142">#REF!</definedName>
    <definedName name="_226_90100R1">#REF!</definedName>
    <definedName name="_227_10217R1">#REF!</definedName>
    <definedName name="_227_301002">#REF!</definedName>
    <definedName name="_227_402143">#REF!</definedName>
    <definedName name="_227_90100R2">#REF!</definedName>
    <definedName name="_227ROUN">#REF!</definedName>
    <definedName name="_228_10217R2">#REF!</definedName>
    <definedName name="_228_402144">#REF!</definedName>
    <definedName name="_228_90100R3">#REF!</definedName>
    <definedName name="_229_10217R3">#REF!</definedName>
    <definedName name="_229_301003">#REF!</definedName>
    <definedName name="_229_902101">#REF!</definedName>
    <definedName name="_23">#REF!</definedName>
    <definedName name="_23_0_0H">#REF!</definedName>
    <definedName name="_23_101003">#REF!</definedName>
    <definedName name="_23_102014">#REF!</definedName>
    <definedName name="_23_102071">#REF!</definedName>
    <definedName name="_23_10207R3">#REF!</definedName>
    <definedName name="_23_102082">#REF!</definedName>
    <definedName name="_23_102084">#REF!</definedName>
    <definedName name="_230_201004">#REF!</definedName>
    <definedName name="_230_40214R3">#REF!</definedName>
    <definedName name="_230_902102">#REF!</definedName>
    <definedName name="_231_301004">#REF!</definedName>
    <definedName name="_231_902103">#REF!</definedName>
    <definedName name="_232_30100R1">#REF!</definedName>
    <definedName name="_232_402151">#REF!</definedName>
    <definedName name="_232_902104">#REF!</definedName>
    <definedName name="_2321">#REF!</definedName>
    <definedName name="_233_102181">#REF!</definedName>
    <definedName name="_233_402152">#REF!</definedName>
    <definedName name="_233_990011">#REF!</definedName>
    <definedName name="_234_302111">#REF!</definedName>
    <definedName name="_234_402153">#REF!</definedName>
    <definedName name="_234_990012">#REF!</definedName>
    <definedName name="_2346">#REF!</definedName>
    <definedName name="_235_402154">#REF!</definedName>
    <definedName name="_235_990013">#REF!</definedName>
    <definedName name="_236_302112">#REF!</definedName>
    <definedName name="_236_990014">#REF!</definedName>
    <definedName name="_237_102182">#REF!</definedName>
    <definedName name="_237_501001">#REF!</definedName>
    <definedName name="_237_99001R3">#REF!</definedName>
    <definedName name="_238_302113">#REF!</definedName>
    <definedName name="_238_501002">#REF!</definedName>
    <definedName name="_238_99002R3">#REF!</definedName>
    <definedName name="_239_202102">#REF!</definedName>
    <definedName name="_239_501003">#REF!</definedName>
    <definedName name="_239_99004R3">#REF!</definedName>
    <definedName name="_24">#REF!</definedName>
    <definedName name="_24_102072">#REF!</definedName>
    <definedName name="_24_102081">#REF!</definedName>
    <definedName name="_24_102083">#REF!</definedName>
    <definedName name="_24_102111">#REF!</definedName>
    <definedName name="_240_302114">#REF!</definedName>
    <definedName name="_240_501004">#REF!</definedName>
    <definedName name="_241_102183">#REF!</definedName>
    <definedName name="_241_30211R2">#REF!</definedName>
    <definedName name="_241CASHFLOW_WKST2">#REF!</definedName>
    <definedName name="_242_50100R1">#REF!</definedName>
    <definedName name="_242CHOI">#REF!</definedName>
    <definedName name="_243_202103">#REF!</definedName>
    <definedName name="_243_401001">#REF!</definedName>
    <definedName name="_243_50100R2">#REF!</definedName>
    <definedName name="_243CHOIC">#REF!</definedName>
    <definedName name="_244_50100R3">#REF!</definedName>
    <definedName name="_244H">#REF!</definedName>
    <definedName name="_245_102184">#REF!</definedName>
    <definedName name="_245_401002">#REF!</definedName>
    <definedName name="_245OUR_WORKPAPER">#REF!</definedName>
    <definedName name="_246_601001">#REF!</definedName>
    <definedName name="_247_202104">#REF!</definedName>
    <definedName name="_247_401003">#REF!</definedName>
    <definedName name="_247_601002">#REF!</definedName>
    <definedName name="_247PG_1_MONTH">#REF!</definedName>
    <definedName name="_248_601003">#REF!</definedName>
    <definedName name="_248PG_4_MONTH">#REF!</definedName>
    <definedName name="_249_103101">#REF!</definedName>
    <definedName name="_249_401004">#REF!</definedName>
    <definedName name="_249_601004">#REF!</definedName>
    <definedName name="_24939">#REF!</definedName>
    <definedName name="_25">#REF!</definedName>
    <definedName name="_25_101004">#REF!</definedName>
    <definedName name="_25_102012">#REF!</definedName>
    <definedName name="_25_102071">#REF!</definedName>
    <definedName name="_25_102073">#REF!</definedName>
    <definedName name="_25_102082">#REF!</definedName>
    <definedName name="_25_102084">#REF!</definedName>
    <definedName name="_25_102112">#REF!</definedName>
    <definedName name="_250_40100R1">#REF!</definedName>
    <definedName name="_25004">#REF!</definedName>
    <definedName name="_250PG_6_MONTH">#REF!</definedName>
    <definedName name="_251_60100R1">#REF!</definedName>
    <definedName name="_252_402111">#REF!</definedName>
    <definedName name="_252_60100R2">#REF!</definedName>
    <definedName name="_252PG_7_MONTH">#REF!</definedName>
    <definedName name="_253_103102">#REF!</definedName>
    <definedName name="_253_60100R3">#REF!</definedName>
    <definedName name="_253T_R_ATTACHMENT">#REF!</definedName>
    <definedName name="_254_402112">#REF!</definedName>
    <definedName name="_255_202112">#REF!</definedName>
    <definedName name="_255_602111">#REF!</definedName>
    <definedName name="_256_402113">#REF!</definedName>
    <definedName name="_256_602112">#REF!</definedName>
    <definedName name="_257_103103">#REF!</definedName>
    <definedName name="_257_602113">#REF!</definedName>
    <definedName name="_258_402114">#REF!</definedName>
    <definedName name="_258_602114">#REF!</definedName>
    <definedName name="_259_202113">#REF!</definedName>
    <definedName name="_26">#REF!</definedName>
    <definedName name="_26_10100R1">#REF!</definedName>
    <definedName name="_26_102074">#REF!</definedName>
    <definedName name="_26_102083">#REF!</definedName>
    <definedName name="_26_102111">#REF!</definedName>
    <definedName name="_26_102114">#REF!</definedName>
    <definedName name="_260_402121">#REF!</definedName>
    <definedName name="_260_602121">#REF!</definedName>
    <definedName name="_261_103104">#REF!</definedName>
    <definedName name="_261_602122">#REF!</definedName>
    <definedName name="_262_402122">#REF!</definedName>
    <definedName name="_262_602123">#REF!</definedName>
    <definedName name="_263_202114">#REF!</definedName>
    <definedName name="_263_602124">#REF!</definedName>
    <definedName name="_264_402123">#REF!</definedName>
    <definedName name="_265_60212R3">#REF!</definedName>
    <definedName name="_266_10310R1">#REF!</definedName>
    <definedName name="_266_402124">#REF!</definedName>
    <definedName name="_2664">#REF!</definedName>
    <definedName name="_267_40212R1">#REF!</definedName>
    <definedName name="_267_901001">#REF!</definedName>
    <definedName name="_268_40212R2">#REF!</definedName>
    <definedName name="_268_901002">#REF!</definedName>
    <definedName name="_2689">#REF!</definedName>
    <definedName name="_269_40212R3">#REF!</definedName>
    <definedName name="_269_901003">#REF!</definedName>
    <definedName name="_27">#REF!</definedName>
    <definedName name="_27_101004">#REF!</definedName>
    <definedName name="_27_102072">#REF!</definedName>
    <definedName name="_27_102081">#REF!</definedName>
    <definedName name="_27_102084">#REF!</definedName>
    <definedName name="_27_102112">#REF!</definedName>
    <definedName name="_27_102121">#REF!</definedName>
    <definedName name="_270_901004">#REF!</definedName>
    <definedName name="_271_10310R2">#REF!</definedName>
    <definedName name="_271_402131">#REF!</definedName>
    <definedName name="_272_202132">#REF!</definedName>
    <definedName name="_272_90100R1">#REF!</definedName>
    <definedName name="_273_402132">#REF!</definedName>
    <definedName name="_273_90100R2">#REF!</definedName>
    <definedName name="_274_90100R3">#REF!</definedName>
    <definedName name="_275_402133">#REF!</definedName>
    <definedName name="_2757">#REF!</definedName>
    <definedName name="_276_19190">#REF!</definedName>
    <definedName name="_276_202133">#REF!</definedName>
    <definedName name="_276_902101">#REF!</definedName>
    <definedName name="_277_402134">#REF!</definedName>
    <definedName name="_277_902102">#REF!</definedName>
    <definedName name="_278_902103">#REF!</definedName>
    <definedName name="_279_402141">#REF!</definedName>
    <definedName name="_279_902104">#REF!</definedName>
    <definedName name="_28">#REF!</definedName>
    <definedName name="_28_10100">#REF!</definedName>
    <definedName name="_28_102011">#REF!</definedName>
    <definedName name="_28_102013">#REF!</definedName>
    <definedName name="_28_102082">#REF!</definedName>
    <definedName name="_28_102111">#REF!</definedName>
    <definedName name="_28_102113">#REF!</definedName>
    <definedName name="_28_102122">#REF!</definedName>
    <definedName name="_280_202134">#REF!</definedName>
    <definedName name="_281_19190D">#REF!</definedName>
    <definedName name="_281_402142">#REF!</definedName>
    <definedName name="_281_990011">#REF!</definedName>
    <definedName name="_282_990012">#REF!</definedName>
    <definedName name="_283_402143">#REF!</definedName>
    <definedName name="_283_990013">#REF!</definedName>
    <definedName name="_284_990014">#REF!</definedName>
    <definedName name="_285_402144">#REF!</definedName>
    <definedName name="_286_19190G">#REF!</definedName>
    <definedName name="_286_40214R3">#REF!</definedName>
    <definedName name="_286_99001R3">#REF!</definedName>
    <definedName name="_288_402151">#REF!</definedName>
    <definedName name="_288_99002R3">#REF!</definedName>
    <definedName name="_289_202152">#REF!</definedName>
    <definedName name="_29">#REF!</definedName>
    <definedName name="_29_102014">#REF!</definedName>
    <definedName name="_29_102073">#REF!</definedName>
    <definedName name="_29_102083">#REF!</definedName>
    <definedName name="_29_102112">#REF!</definedName>
    <definedName name="_29_102114">#REF!</definedName>
    <definedName name="_29_102123">#REF!</definedName>
    <definedName name="_290_402152">#REF!</definedName>
    <definedName name="_290_99004R3">#REF!</definedName>
    <definedName name="_291_19190L">#REF!</definedName>
    <definedName name="_292_402153">#REF!</definedName>
    <definedName name="_293_202153">#REF!</definedName>
    <definedName name="_294_402154">#REF!</definedName>
    <definedName name="_296_19190T">#REF!</definedName>
    <definedName name="_296_501001">#REF!</definedName>
    <definedName name="_297_2003_AFFILIATE_BILLINGS_SUMMARY_QRY">#REF!</definedName>
    <definedName name="_297_202154">#REF!</definedName>
    <definedName name="_298_501002">#REF!</definedName>
    <definedName name="_2PREFERRED_STOCK">#REF!</definedName>
    <definedName name="_3">#REF!</definedName>
    <definedName name="_3_0_0ROUN">#REF!</definedName>
    <definedName name="_3_00021L">#REF!</definedName>
    <definedName name="_3_2003_AFFILIATE_BILLINGS_SUMMARY_QRY">#REF!</definedName>
    <definedName name="_30">#REF!</definedName>
    <definedName name="_30_102071">#REF!</definedName>
    <definedName name="_30_102084">#REF!</definedName>
    <definedName name="_30_102114">#REF!</definedName>
    <definedName name="_30_102121">#REF!</definedName>
    <definedName name="_30_102124">#REF!</definedName>
    <definedName name="_300_501003">#REF!</definedName>
    <definedName name="_301_201001">#REF!</definedName>
    <definedName name="_301001">#REF!</definedName>
    <definedName name="_301002">#REF!</definedName>
    <definedName name="_301003">#REF!</definedName>
    <definedName name="_301004">#REF!</definedName>
    <definedName name="_30100R1">#REF!</definedName>
    <definedName name="_302_501004">#REF!</definedName>
    <definedName name="_302111">#REF!</definedName>
    <definedName name="_302112">#REF!</definedName>
    <definedName name="_302113">#REF!</definedName>
    <definedName name="_302114">#REF!</definedName>
    <definedName name="_30211R2">#REF!</definedName>
    <definedName name="_303_50100R1">#REF!</definedName>
    <definedName name="_304_50100R2">#REF!</definedName>
    <definedName name="_305_201002">#REF!</definedName>
    <definedName name="_305_50100R3">#REF!</definedName>
    <definedName name="_306_202162">#REF!</definedName>
    <definedName name="_307_601001">#REF!</definedName>
    <definedName name="_309_201003">#REF!</definedName>
    <definedName name="_309_601002">#REF!</definedName>
    <definedName name="_31">#REF!</definedName>
    <definedName name="_31_102013">#REF!</definedName>
    <definedName name="_31_102072">#REF!</definedName>
    <definedName name="_31_102074">#REF!</definedName>
    <definedName name="_31_102111">#REF!</definedName>
    <definedName name="_31_102121">#REF!</definedName>
    <definedName name="_31_102122">#REF!</definedName>
    <definedName name="_31_102131">#REF!</definedName>
    <definedName name="_310_202163">#REF!</definedName>
    <definedName name="_311_601003">#REF!</definedName>
    <definedName name="_313_201004">#REF!</definedName>
    <definedName name="_313_601004">#REF!</definedName>
    <definedName name="_314_202164">#REF!</definedName>
    <definedName name="_314_60100R1">#REF!</definedName>
    <definedName name="_315_60100R2">#REF!</definedName>
    <definedName name="_316_60100R3">#REF!</definedName>
    <definedName name="_318_20100R1">#REF!</definedName>
    <definedName name="_318_602111">#REF!</definedName>
    <definedName name="_32">#REF!</definedName>
    <definedName name="_32_101001">#REF!</definedName>
    <definedName name="_32_102073">#REF!</definedName>
    <definedName name="_32_10207R3">#REF!</definedName>
    <definedName name="_32_102081">#REF!</definedName>
    <definedName name="_32_102112">#REF!</definedName>
    <definedName name="_32_102122">#REF!</definedName>
    <definedName name="_32_102123">#REF!</definedName>
    <definedName name="_32_102132">#REF!</definedName>
    <definedName name="_320_602112">#REF!</definedName>
    <definedName name="_322_202101">#REF!</definedName>
    <definedName name="_322_602113">#REF!</definedName>
    <definedName name="_324_602114">#REF!</definedName>
    <definedName name="_325_202172">#REF!</definedName>
    <definedName name="_326_202102">#REF!</definedName>
    <definedName name="_326_602121">#REF!</definedName>
    <definedName name="_328_602122">#REF!</definedName>
    <definedName name="_329_202173">#REF!</definedName>
    <definedName name="_33">#REF!</definedName>
    <definedName name="_33_102012">#REF!</definedName>
    <definedName name="_33_102014">#REF!</definedName>
    <definedName name="_33_102074">#REF!</definedName>
    <definedName name="_33_102081">#REF!</definedName>
    <definedName name="_33_102082">#REF!</definedName>
    <definedName name="_33_102113">#REF!</definedName>
    <definedName name="_33_102123">#REF!</definedName>
    <definedName name="_33_102124">#REF!</definedName>
    <definedName name="_33_102133">#REF!</definedName>
    <definedName name="_330_202103">#REF!</definedName>
    <definedName name="_330_602123">#REF!</definedName>
    <definedName name="_332_602124">#REF!</definedName>
    <definedName name="_333_202174">#REF!</definedName>
    <definedName name="_333_60212R2">#REF!</definedName>
    <definedName name="_334_202104">#REF!</definedName>
    <definedName name="_334_60212R3">#REF!</definedName>
    <definedName name="_336_901001">#REF!</definedName>
    <definedName name="_338_202111">#REF!</definedName>
    <definedName name="_338_901002">#REF!</definedName>
    <definedName name="_34">#REF!</definedName>
    <definedName name="_34_10207R3">#REF!</definedName>
    <definedName name="_34_102082">#REF!</definedName>
    <definedName name="_34_102083">#REF!</definedName>
    <definedName name="_34_102114">#REF!</definedName>
    <definedName name="_34_102124">#REF!</definedName>
    <definedName name="_34_102131">#REF!</definedName>
    <definedName name="_34_102134">#REF!</definedName>
    <definedName name="_340_901003">#REF!</definedName>
    <definedName name="_342_202112">#REF!</definedName>
    <definedName name="_342_901004">#REF!</definedName>
    <definedName name="_343_90100R1">#REF!</definedName>
    <definedName name="_344_90100R2">#REF!</definedName>
    <definedName name="_345_90100R3">#REF!</definedName>
    <definedName name="_346_202113">#REF!</definedName>
    <definedName name="_347_902101">#REF!</definedName>
    <definedName name="_349_202184">#REF!</definedName>
    <definedName name="_349_902102">#REF!</definedName>
    <definedName name="_35">#REF!</definedName>
    <definedName name="_35_102071">#REF!</definedName>
    <definedName name="_35_102081">#REF!</definedName>
    <definedName name="_35_102083">#REF!</definedName>
    <definedName name="_35_102084">#REF!</definedName>
    <definedName name="_35_102121">#REF!</definedName>
    <definedName name="_35_102131">#REF!</definedName>
    <definedName name="_35_102132">#REF!</definedName>
    <definedName name="_35_102141">#REF!</definedName>
    <definedName name="_350_202114">#REF!</definedName>
    <definedName name="_351_20211R2">#REF!</definedName>
    <definedName name="_351_902103">#REF!</definedName>
    <definedName name="_353_902104">#REF!</definedName>
    <definedName name="_355_202131">#REF!</definedName>
    <definedName name="_355_990011">#REF!</definedName>
    <definedName name="_357_990012">#REF!</definedName>
    <definedName name="_359_202132">#REF!</definedName>
    <definedName name="_359_990013">#REF!</definedName>
    <definedName name="_36">#REF!</definedName>
    <definedName name="_36_101002">#REF!</definedName>
    <definedName name="_36_102082">#REF!</definedName>
    <definedName name="_36_102084">#REF!</definedName>
    <definedName name="_36_102111">#REF!</definedName>
    <definedName name="_36_102122">#REF!</definedName>
    <definedName name="_36_102132">#REF!</definedName>
    <definedName name="_36_102133">#REF!</definedName>
    <definedName name="_36_102142">#REF!</definedName>
    <definedName name="_361_990014">#REF!</definedName>
    <definedName name="_362_99001R3">#REF!</definedName>
    <definedName name="_363_202133">#REF!</definedName>
    <definedName name="_363_99002R3">#REF!</definedName>
    <definedName name="_364_99004R3">#REF!</definedName>
    <definedName name="_365CASHFLOW_WKST2">#REF!</definedName>
    <definedName name="_367_202134">#REF!</definedName>
    <definedName name="_368_20213R2">#REF!</definedName>
    <definedName name="_369_301003">#REF!</definedName>
    <definedName name="_369CHOI">#REF!</definedName>
    <definedName name="_37">#REF!</definedName>
    <definedName name="_37_102072">#REF!</definedName>
    <definedName name="_37_102083">#REF!</definedName>
    <definedName name="_37_102111">#REF!</definedName>
    <definedName name="_37_102112">#REF!</definedName>
    <definedName name="_37_102123">#REF!</definedName>
    <definedName name="_37_102133">#REF!</definedName>
    <definedName name="_37_102134">#REF!</definedName>
    <definedName name="_37_102143">#REF!</definedName>
    <definedName name="_372_202151">#REF!</definedName>
    <definedName name="_373_301004">#REF!</definedName>
    <definedName name="_373CHOIC">#REF!</definedName>
    <definedName name="_376_202152">#REF!</definedName>
    <definedName name="_377H">#REF!</definedName>
    <definedName name="_38">#REF!</definedName>
    <definedName name="_38_102013">#REF!</definedName>
    <definedName name="_38_102084">#REF!</definedName>
    <definedName name="_38_102112">#REF!</definedName>
    <definedName name="_38_102113">#REF!</definedName>
    <definedName name="_38_102124">#REF!</definedName>
    <definedName name="_38_102134">#REF!</definedName>
    <definedName name="_38_102141">#REF!</definedName>
    <definedName name="_38_102144">#REF!</definedName>
    <definedName name="_380_202153">#REF!</definedName>
    <definedName name="_382_302112">#REF!</definedName>
    <definedName name="_382OUR_WORKPAPER">#REF!</definedName>
    <definedName name="_383PG_1_MONTH">#REF!</definedName>
    <definedName name="_384_202154">#REF!</definedName>
    <definedName name="_385_20215R2">#REF!</definedName>
    <definedName name="_386_302113">#REF!</definedName>
    <definedName name="_387PG_4_MONTH">#REF!</definedName>
    <definedName name="_388PG_6_MONTH">#REF!</definedName>
    <definedName name="_389_202161">#REF!</definedName>
    <definedName name="_389PG_7_MONTH">#REF!</definedName>
    <definedName name="_39">#REF!</definedName>
    <definedName name="_39_102073">#REF!</definedName>
    <definedName name="_39_102111">#REF!</definedName>
    <definedName name="_39_102113">#REF!</definedName>
    <definedName name="_39_102114">#REF!</definedName>
    <definedName name="_39_102131">#REF!</definedName>
    <definedName name="_39_102141">#REF!</definedName>
    <definedName name="_39_102142">#REF!</definedName>
    <definedName name="_39_102151">#REF!</definedName>
    <definedName name="_390_302114">#REF!</definedName>
    <definedName name="_393_202162">#REF!</definedName>
    <definedName name="_394T_R_ATTACHMENT">#REF!</definedName>
    <definedName name="_397_202163">#REF!</definedName>
    <definedName name="_3PREFERRED_STOCK">#REF!</definedName>
    <definedName name="_3ROUN">#REF!</definedName>
    <definedName name="_4">#REF!</definedName>
    <definedName name="_4_00021G">#REF!</definedName>
    <definedName name="_4_00021T">#REF!</definedName>
    <definedName name="_4_2003_AFFILIATE_BILLINGS_SUMMARY_QRY">#REF!</definedName>
    <definedName name="_40">#REF!</definedName>
    <definedName name="_40_101003">#REF!</definedName>
    <definedName name="_40_102014">#REF!</definedName>
    <definedName name="_40_102112">#REF!</definedName>
    <definedName name="_40_102114">#REF!</definedName>
    <definedName name="_40_102132">#REF!</definedName>
    <definedName name="_40_102142">#REF!</definedName>
    <definedName name="_40_102143">#REF!</definedName>
    <definedName name="_40_102152">#REF!</definedName>
    <definedName name="_401_202164">#REF!</definedName>
    <definedName name="_401001">#REF!</definedName>
    <definedName name="_401002">#REF!</definedName>
    <definedName name="_401003">#REF!</definedName>
    <definedName name="_401004">#REF!</definedName>
    <definedName name="_40100R1">#REF!</definedName>
    <definedName name="_402_20216R1">#REF!</definedName>
    <definedName name="_402111">#REF!</definedName>
    <definedName name="_402112">#REF!</definedName>
    <definedName name="_402113">#REF!</definedName>
    <definedName name="_402114">#REF!</definedName>
    <definedName name="_402121">#REF!</definedName>
    <definedName name="_402122">#REF!</definedName>
    <definedName name="_402123">#REF!</definedName>
    <definedName name="_402124">#REF!</definedName>
    <definedName name="_40212R1">#REF!</definedName>
    <definedName name="_40212R2">#REF!</definedName>
    <definedName name="_40212R3">#REF!</definedName>
    <definedName name="_402131">#REF!</definedName>
    <definedName name="_402132">#REF!</definedName>
    <definedName name="_402133">#REF!</definedName>
    <definedName name="_402134">#REF!</definedName>
    <definedName name="_402141">#REF!</definedName>
    <definedName name="_402142">#REF!</definedName>
    <definedName name="_402143">#REF!</definedName>
    <definedName name="_402144">#REF!</definedName>
    <definedName name="_40214R3">#REF!</definedName>
    <definedName name="_402151">#REF!</definedName>
    <definedName name="_402152">#REF!</definedName>
    <definedName name="_402153">#REF!</definedName>
    <definedName name="_402154">#REF!</definedName>
    <definedName name="_403_20216R2">#REF!</definedName>
    <definedName name="_403_401003">#REF!</definedName>
    <definedName name="_404_20216R3">#REF!</definedName>
    <definedName name="_407_401004">#REF!</definedName>
    <definedName name="_408_202171">#REF!</definedName>
    <definedName name="_41">#REF!</definedName>
    <definedName name="_41_102071">#REF!</definedName>
    <definedName name="_41_102074">#REF!</definedName>
    <definedName name="_41_102114">#REF!</definedName>
    <definedName name="_41_102121">#REF!</definedName>
    <definedName name="_41_102133">#REF!</definedName>
    <definedName name="_41_102143">#REF!</definedName>
    <definedName name="_41_102144">#REF!</definedName>
    <definedName name="_41_102153">#REF!</definedName>
    <definedName name="_412_202172">#REF!</definedName>
    <definedName name="_416_202173">#REF!</definedName>
    <definedName name="_416_402112">#REF!</definedName>
    <definedName name="_42">#REF!</definedName>
    <definedName name="_42_102072">#REF!</definedName>
    <definedName name="_42_102121">#REF!</definedName>
    <definedName name="_42_102134">#REF!</definedName>
    <definedName name="_42_102144">#REF!</definedName>
    <definedName name="_42_102151">#REF!</definedName>
    <definedName name="_42_102154">#REF!</definedName>
    <definedName name="_420_202174">#REF!</definedName>
    <definedName name="_420_402113">#REF!</definedName>
    <definedName name="_422">#REF!</definedName>
    <definedName name="_423">#REF!</definedName>
    <definedName name="_424_202181">#REF!</definedName>
    <definedName name="_424_402114">#REF!</definedName>
    <definedName name="_428_202182">#REF!</definedName>
    <definedName name="_43">#REF!</definedName>
    <definedName name="_43_102073">#REF!</definedName>
    <definedName name="_43_10207R3">#REF!</definedName>
    <definedName name="_43_102122">#REF!</definedName>
    <definedName name="_43_102141">#REF!</definedName>
    <definedName name="_43_102151">#REF!</definedName>
    <definedName name="_43_102152">#REF!</definedName>
    <definedName name="_43_10215R1">#REF!</definedName>
    <definedName name="_432_202183">#REF!</definedName>
    <definedName name="_432_402122">#REF!</definedName>
    <definedName name="_436_202184">#REF!</definedName>
    <definedName name="_436_402123">#REF!</definedName>
    <definedName name="_439_20218R3">#REF!</definedName>
    <definedName name="_44">#REF!</definedName>
    <definedName name="_44_101004">#REF!</definedName>
    <definedName name="_44_102074">#REF!</definedName>
    <definedName name="_44_102122">#REF!</definedName>
    <definedName name="_44_102123">#REF!</definedName>
    <definedName name="_44_102142">#REF!</definedName>
    <definedName name="_44_102152">#REF!</definedName>
    <definedName name="_44_102153">#REF!</definedName>
    <definedName name="_44_10215R2">#REF!</definedName>
    <definedName name="_440_20221R2">#REF!</definedName>
    <definedName name="_440_402124">#REF!</definedName>
    <definedName name="_443_20221R3">#REF!</definedName>
    <definedName name="_448_21010">#REF!</definedName>
    <definedName name="_45">#REF!</definedName>
    <definedName name="_45_10207R3">#REF!</definedName>
    <definedName name="_45_102081">#REF!</definedName>
    <definedName name="_45_102123">#REF!</definedName>
    <definedName name="_45_102124">#REF!</definedName>
    <definedName name="_45_102143">#REF!</definedName>
    <definedName name="_45_102153">#REF!</definedName>
    <definedName name="_45_102154">#REF!</definedName>
    <definedName name="_45_10215R3">#REF!</definedName>
    <definedName name="_451_402132">#REF!</definedName>
    <definedName name="_453_21010D">#REF!</definedName>
    <definedName name="_455_402133">#REF!</definedName>
    <definedName name="_458_21010G">#REF!</definedName>
    <definedName name="_459_402134">#REF!</definedName>
    <definedName name="_46">#REF!</definedName>
    <definedName name="_46_102082">#REF!</definedName>
    <definedName name="_46_102123">#REF!</definedName>
    <definedName name="_46_102131">#REF!</definedName>
    <definedName name="_46_102144">#REF!</definedName>
    <definedName name="_46_102154">#REF!</definedName>
    <definedName name="_46_102161">#REF!</definedName>
    <definedName name="_463_21010L">#REF!</definedName>
    <definedName name="_4639">#REF!</definedName>
    <definedName name="_467_402142">#REF!</definedName>
    <definedName name="_4674">#REF!</definedName>
    <definedName name="_468_21010T">#REF!</definedName>
    <definedName name="_47">#REF!</definedName>
    <definedName name="_47_102081">#REF!</definedName>
    <definedName name="_47_102083">#REF!</definedName>
    <definedName name="_47_102124">#REF!</definedName>
    <definedName name="_47_102132">#REF!</definedName>
    <definedName name="_47_102151">#REF!</definedName>
    <definedName name="_47_10215R1">#REF!</definedName>
    <definedName name="_47_102162">#REF!</definedName>
    <definedName name="_471_402143">#REF!</definedName>
    <definedName name="_472_301001">#REF!</definedName>
    <definedName name="_475_402144">#REF!</definedName>
    <definedName name="_476_301002">#REF!</definedName>
    <definedName name="_48">#REF!</definedName>
    <definedName name="_48_102084">#REF!</definedName>
    <definedName name="_48_102124">#REF!</definedName>
    <definedName name="_48_102131">#REF!</definedName>
    <definedName name="_48_102133">#REF!</definedName>
    <definedName name="_48_102152">#REF!</definedName>
    <definedName name="_48_10215R2">#REF!</definedName>
    <definedName name="_48_102163">#REF!</definedName>
    <definedName name="_480_301003">#REF!</definedName>
    <definedName name="_484_301004">#REF!</definedName>
    <definedName name="_484_402152">#REF!</definedName>
    <definedName name="_488_402153">#REF!</definedName>
    <definedName name="_489_30100R1">#REF!</definedName>
    <definedName name="_49">#REF!</definedName>
    <definedName name="_49_10100R1">#REF!</definedName>
    <definedName name="_49_102082">#REF!</definedName>
    <definedName name="_49_10212R2">#REF!</definedName>
    <definedName name="_49_102132">#REF!</definedName>
    <definedName name="_49_102134">#REF!</definedName>
    <definedName name="_49_102153">#REF!</definedName>
    <definedName name="_49_10215R3">#REF!</definedName>
    <definedName name="_49_102164">#REF!</definedName>
    <definedName name="_492_402154">#REF!</definedName>
    <definedName name="_493_302111">#REF!</definedName>
    <definedName name="_497_302112">#REF!</definedName>
    <definedName name="_4PREFERRED_STOCK">#REF!</definedName>
    <definedName name="_4ROUN">#REF!</definedName>
    <definedName name="_5">#REF!</definedName>
    <definedName name="_5_0_0CHOI">#REF!</definedName>
    <definedName name="_5_0_0ROUN">#REF!</definedName>
    <definedName name="_5_00021D">#REF!</definedName>
    <definedName name="_5_10100">#REF!</definedName>
    <definedName name="_50">#REF!</definedName>
    <definedName name="_50_102111">#REF!</definedName>
    <definedName name="_50_102131">#REF!</definedName>
    <definedName name="_50_102133">#REF!</definedName>
    <definedName name="_50_102141">#REF!</definedName>
    <definedName name="_50_102154">#REF!</definedName>
    <definedName name="_50_102161">#REF!</definedName>
    <definedName name="_50_102171">#REF!</definedName>
    <definedName name="_501_302113">#REF!</definedName>
    <definedName name="_501001">#REF!</definedName>
    <definedName name="_501002">#REF!</definedName>
    <definedName name="_501003">#REF!</definedName>
    <definedName name="_501004">#REF!</definedName>
    <definedName name="_50100R1">#REF!</definedName>
    <definedName name="_50100R2">#REF!</definedName>
    <definedName name="_50100R3">#REF!</definedName>
    <definedName name="_504_501003">#REF!</definedName>
    <definedName name="_505_302114">#REF!</definedName>
    <definedName name="_506_30211R2">#REF!</definedName>
    <definedName name="_508_501004">#REF!</definedName>
    <definedName name="_51">#REF!</definedName>
    <definedName name="_51_102083">#REF!</definedName>
    <definedName name="_51_102112">#REF!</definedName>
    <definedName name="_51_102132">#REF!</definedName>
    <definedName name="_51_102134">#REF!</definedName>
    <definedName name="_51_102142">#REF!</definedName>
    <definedName name="_51_102161">#REF!</definedName>
    <definedName name="_51_102162">#REF!</definedName>
    <definedName name="_51_102172">#REF!</definedName>
    <definedName name="_510_401001">#REF!</definedName>
    <definedName name="_514_401002">#REF!</definedName>
    <definedName name="_518_401003">#REF!</definedName>
    <definedName name="_52">#REF!</definedName>
    <definedName name="_52_102114">#REF!</definedName>
    <definedName name="_52_102133">#REF!</definedName>
    <definedName name="_52_102141">#REF!</definedName>
    <definedName name="_52_102143">#REF!</definedName>
    <definedName name="_52_102162">#REF!</definedName>
    <definedName name="_52_102163">#REF!</definedName>
    <definedName name="_52_102173">#REF!</definedName>
    <definedName name="_522_401004">#REF!</definedName>
    <definedName name="_523_601003">#REF!</definedName>
    <definedName name="_527_40100R1">#REF!</definedName>
    <definedName name="_527_601004">#REF!</definedName>
    <definedName name="_53">#REF!</definedName>
    <definedName name="_53_102011">#REF!</definedName>
    <definedName name="_53_102084">#REF!</definedName>
    <definedName name="_53_102134">#REF!</definedName>
    <definedName name="_53_102142">#REF!</definedName>
    <definedName name="_53_102144">#REF!</definedName>
    <definedName name="_53_102163">#REF!</definedName>
    <definedName name="_53_102164">#REF!</definedName>
    <definedName name="_53_102174">#REF!</definedName>
    <definedName name="_531_402111">#REF!</definedName>
    <definedName name="_5325">#REF!</definedName>
    <definedName name="_535_402112">#REF!</definedName>
    <definedName name="_5360">#REF!</definedName>
    <definedName name="_538_602112">#REF!</definedName>
    <definedName name="_539_402113">#REF!</definedName>
    <definedName name="_54">#REF!</definedName>
    <definedName name="_54_102121">#REF!</definedName>
    <definedName name="_54_10213R2">#REF!</definedName>
    <definedName name="_54_102143">#REF!</definedName>
    <definedName name="_54_102151">#REF!</definedName>
    <definedName name="_54_102164">#REF!</definedName>
    <definedName name="_54_102171">#REF!</definedName>
    <definedName name="_54_10217R1">#REF!</definedName>
    <definedName name="_54_102181">#REF!</definedName>
    <definedName name="_5413">#REF!</definedName>
    <definedName name="_542_602113">#REF!</definedName>
    <definedName name="_543_402114">#REF!</definedName>
    <definedName name="_546_602114">#REF!</definedName>
    <definedName name="_547_402121">#REF!</definedName>
    <definedName name="_55">#REF!</definedName>
    <definedName name="_55_102111">#REF!</definedName>
    <definedName name="_55_102141">#REF!</definedName>
    <definedName name="_55_102144">#REF!</definedName>
    <definedName name="_55_102152">#REF!</definedName>
    <definedName name="_55_102171">#REF!</definedName>
    <definedName name="_55_102172">#REF!</definedName>
    <definedName name="_55_10217R2">#REF!</definedName>
    <definedName name="_55_102182">#REF!</definedName>
    <definedName name="_551_402122">#REF!</definedName>
    <definedName name="_554_602122">#REF!</definedName>
    <definedName name="_555_402123">#REF!</definedName>
    <definedName name="_558_602123">#REF!</definedName>
    <definedName name="_559_402124">#REF!</definedName>
    <definedName name="_56">#REF!</definedName>
    <definedName name="_56_102122">#REF!</definedName>
    <definedName name="_56_102142">#REF!</definedName>
    <definedName name="_56_102151">#REF!</definedName>
    <definedName name="_56_102153">#REF!</definedName>
    <definedName name="_56_102172">#REF!</definedName>
    <definedName name="_56_102173">#REF!</definedName>
    <definedName name="_56_10217R3">#REF!</definedName>
    <definedName name="_56_102183">#REF!</definedName>
    <definedName name="_560_40212R1">#REF!</definedName>
    <definedName name="_561_40212R2">#REF!</definedName>
    <definedName name="_562_40212R3">#REF!</definedName>
    <definedName name="_562_602124">#REF!</definedName>
    <definedName name="_566_402131">#REF!</definedName>
    <definedName name="_57">#REF!</definedName>
    <definedName name="_57_102012">#REF!</definedName>
    <definedName name="_57_102082">#REF!</definedName>
    <definedName name="_57_102112">#REF!</definedName>
    <definedName name="_57_102143">#REF!</definedName>
    <definedName name="_57_102152">#REF!</definedName>
    <definedName name="_57_102154">#REF!</definedName>
    <definedName name="_57_102173">#REF!</definedName>
    <definedName name="_57_102174">#REF!</definedName>
    <definedName name="_57_102181">#REF!</definedName>
    <definedName name="_57_102184">#REF!</definedName>
    <definedName name="_570_402132">#REF!</definedName>
    <definedName name="_574_402133">#REF!</definedName>
    <definedName name="_576_901003">#REF!</definedName>
    <definedName name="_578_402134">#REF!</definedName>
    <definedName name="_58">#REF!</definedName>
    <definedName name="_58_102123">#REF!</definedName>
    <definedName name="_58_102144">#REF!</definedName>
    <definedName name="_58_102153">#REF!</definedName>
    <definedName name="_58_10215R1">#REF!</definedName>
    <definedName name="_58_102174">#REF!</definedName>
    <definedName name="_58_10217R1">#REF!</definedName>
    <definedName name="_58_102182">#REF!</definedName>
    <definedName name="_58_103101">#REF!</definedName>
    <definedName name="_580_901004">#REF!</definedName>
    <definedName name="_582_402141">#REF!</definedName>
    <definedName name="_582_90100R2">#REF!</definedName>
    <definedName name="_583_90100R3">#REF!</definedName>
    <definedName name="_586_402142">#REF!</definedName>
    <definedName name="_59">#REF!</definedName>
    <definedName name="_59_102113">#REF!</definedName>
    <definedName name="_59_102151">#REF!</definedName>
    <definedName name="_59_102154">#REF!</definedName>
    <definedName name="_59_10215R2">#REF!</definedName>
    <definedName name="_59_10217R2">#REF!</definedName>
    <definedName name="_59_102181">#REF!</definedName>
    <definedName name="_59_102183">#REF!</definedName>
    <definedName name="_59_103102">#REF!</definedName>
    <definedName name="_590_402143">#REF!</definedName>
    <definedName name="_591_902102">#REF!</definedName>
    <definedName name="_594_402144">#REF!</definedName>
    <definedName name="_595_902103">#REF!</definedName>
    <definedName name="_597_40214R3">#REF!</definedName>
    <definedName name="_599_902104">#REF!</definedName>
    <definedName name="_5PREFERRED_STOCK">#REF!</definedName>
    <definedName name="_5ROUN">#REF!</definedName>
    <definedName name="_6">#REF!</definedName>
    <definedName name="_6_0_0CHOI">#REF!</definedName>
    <definedName name="_6_0_0CHOIC">#REF!</definedName>
    <definedName name="_6_0_0ROUN">#REF!</definedName>
    <definedName name="_6_00021L">#REF!</definedName>
    <definedName name="_6_101001">#REF!</definedName>
    <definedName name="_60">#REF!</definedName>
    <definedName name="_60_102124">#REF!</definedName>
    <definedName name="_60_102152">#REF!</definedName>
    <definedName name="_60_10215R3">#REF!</definedName>
    <definedName name="_60_102161">#REF!</definedName>
    <definedName name="_60_10217R3">#REF!</definedName>
    <definedName name="_60_102182">#REF!</definedName>
    <definedName name="_60_102184">#REF!</definedName>
    <definedName name="_60_103103">#REF!</definedName>
    <definedName name="_601_402151">#REF!</definedName>
    <definedName name="_601001">#REF!</definedName>
    <definedName name="_601002">#REF!</definedName>
    <definedName name="_601003">#REF!</definedName>
    <definedName name="_601004">#REF!</definedName>
    <definedName name="_60100R1">#REF!</definedName>
    <definedName name="_60100R2">#REF!</definedName>
    <definedName name="_60100R3">#REF!</definedName>
    <definedName name="_602111">#REF!</definedName>
    <definedName name="_602112">#REF!</definedName>
    <definedName name="_602113">#REF!</definedName>
    <definedName name="_602114">#REF!</definedName>
    <definedName name="_602121">#REF!</definedName>
    <definedName name="_602122">#REF!</definedName>
    <definedName name="_602123">#REF!</definedName>
    <definedName name="_602124">#REF!</definedName>
    <definedName name="_60212R2">#REF!</definedName>
    <definedName name="_60212R3">#REF!</definedName>
    <definedName name="_605_402152">#REF!</definedName>
    <definedName name="_607_990012">#REF!</definedName>
    <definedName name="_609_402153">#REF!</definedName>
    <definedName name="_61">#REF!</definedName>
    <definedName name="_61_102013">#REF!</definedName>
    <definedName name="_61_102083">#REF!</definedName>
    <definedName name="_61_102114">#REF!</definedName>
    <definedName name="_61_102153">#REF!</definedName>
    <definedName name="_61_102161">#REF!</definedName>
    <definedName name="_61_102162">#REF!</definedName>
    <definedName name="_61_102181">#REF!</definedName>
    <definedName name="_61_102183">#REF!</definedName>
    <definedName name="_61_103101">#REF!</definedName>
    <definedName name="_61_103104">#REF!</definedName>
    <definedName name="_611_990013">#REF!</definedName>
    <definedName name="_613_402154">#REF!</definedName>
    <definedName name="_615_990014">#REF!</definedName>
    <definedName name="_617_501001">#REF!</definedName>
    <definedName name="_62">#REF!</definedName>
    <definedName name="_62_102121">#REF!</definedName>
    <definedName name="_62_102131">#REF!</definedName>
    <definedName name="_62_102154">#REF!</definedName>
    <definedName name="_62_102162">#REF!</definedName>
    <definedName name="_62_102163">#REF!</definedName>
    <definedName name="_62_102182">#REF!</definedName>
    <definedName name="_62_102184">#REF!</definedName>
    <definedName name="_62_103102">#REF!</definedName>
    <definedName name="_62_10310R1">#REF!</definedName>
    <definedName name="_621_501002">#REF!</definedName>
    <definedName name="_625_501003">#REF!</definedName>
    <definedName name="_629_501004">#REF!</definedName>
    <definedName name="_63">#REF!</definedName>
    <definedName name="_63_102122">#REF!</definedName>
    <definedName name="_63_102132">#REF!</definedName>
    <definedName name="_63_10215R1">#REF!</definedName>
    <definedName name="_63_102163">#REF!</definedName>
    <definedName name="_63_102164">#REF!</definedName>
    <definedName name="_63_102183">#REF!</definedName>
    <definedName name="_63_103101">#REF!</definedName>
    <definedName name="_63_103103">#REF!</definedName>
    <definedName name="_63_10310R2">#REF!</definedName>
    <definedName name="_634_50100R1">#REF!</definedName>
    <definedName name="_635_50100R2">#REF!</definedName>
    <definedName name="_636_50100R3">#REF!</definedName>
    <definedName name="_64">#REF!</definedName>
    <definedName name="_64_102123">#REF!</definedName>
    <definedName name="_64_102133">#REF!</definedName>
    <definedName name="_64_10215R2">#REF!</definedName>
    <definedName name="_64_102164">#REF!</definedName>
    <definedName name="_64_102171">#REF!</definedName>
    <definedName name="_64_102184">#REF!</definedName>
    <definedName name="_64_103102">#REF!</definedName>
    <definedName name="_64_103104">#REF!</definedName>
    <definedName name="_64_19190">#REF!</definedName>
    <definedName name="_640_601001">#REF!</definedName>
    <definedName name="_644_601002">#REF!</definedName>
    <definedName name="_6460">#REF!</definedName>
    <definedName name="_648_601003">#REF!</definedName>
    <definedName name="_65">#REF!</definedName>
    <definedName name="_65_102014">#REF!</definedName>
    <definedName name="_65_102084">#REF!</definedName>
    <definedName name="_65_102124">#REF!</definedName>
    <definedName name="_65_102134">#REF!</definedName>
    <definedName name="_65_10215R3">#REF!</definedName>
    <definedName name="_65_102171">#REF!</definedName>
    <definedName name="_65_102172">#REF!</definedName>
    <definedName name="_65_103101">#REF!</definedName>
    <definedName name="_65_103103">#REF!</definedName>
    <definedName name="_65_10310R1">#REF!</definedName>
    <definedName name="_65_19190D">#REF!</definedName>
    <definedName name="_652_601004">#REF!</definedName>
    <definedName name="_657_60100R1">#REF!</definedName>
    <definedName name="_658_60100R2">#REF!</definedName>
    <definedName name="_659_60100R3">#REF!</definedName>
    <definedName name="_66">#REF!</definedName>
    <definedName name="_66_10212R2">#REF!</definedName>
    <definedName name="_66_102161">#REF!</definedName>
    <definedName name="_66_102172">#REF!</definedName>
    <definedName name="_66_102173">#REF!</definedName>
    <definedName name="_66_103102">#REF!</definedName>
    <definedName name="_66_103104">#REF!</definedName>
    <definedName name="_66_10310R2">#REF!</definedName>
    <definedName name="_66_19190G">#REF!</definedName>
    <definedName name="_663_602111">#REF!</definedName>
    <definedName name="_667_602112">#REF!</definedName>
    <definedName name="_67">#REF!</definedName>
    <definedName name="_67_102141">#REF!</definedName>
    <definedName name="_67_102162">#REF!</definedName>
    <definedName name="_67_102173">#REF!</definedName>
    <definedName name="_67_102174">#REF!</definedName>
    <definedName name="_67_103103">#REF!</definedName>
    <definedName name="_67_10310R1">#REF!</definedName>
    <definedName name="_67_19190">#REF!</definedName>
    <definedName name="_67_19190L">#REF!</definedName>
    <definedName name="_671_602113">#REF!</definedName>
    <definedName name="_675_602114">#REF!</definedName>
    <definedName name="_679_602121">#REF!</definedName>
    <definedName name="_68">#REF!</definedName>
    <definedName name="_68_102131">#REF!</definedName>
    <definedName name="_68_102142">#REF!</definedName>
    <definedName name="_68_102163">#REF!</definedName>
    <definedName name="_68_102174">#REF!</definedName>
    <definedName name="_68_102181">#REF!</definedName>
    <definedName name="_68_103104">#REF!</definedName>
    <definedName name="_68_10310R2">#REF!</definedName>
    <definedName name="_68_19190D">#REF!</definedName>
    <definedName name="_68_19190T">#REF!</definedName>
    <definedName name="_683_602122">#REF!</definedName>
    <definedName name="_687_602123">#REF!</definedName>
    <definedName name="_69">#REF!</definedName>
    <definedName name="_69_102143">#REF!</definedName>
    <definedName name="_69_102164">#REF!</definedName>
    <definedName name="_69_10217R1">#REF!</definedName>
    <definedName name="_69_102182">#REF!</definedName>
    <definedName name="_69_10310R1">#REF!</definedName>
    <definedName name="_69_19190">#REF!</definedName>
    <definedName name="_69_19190G">#REF!</definedName>
    <definedName name="_69_201001">#REF!</definedName>
    <definedName name="_691_602124">#REF!</definedName>
    <definedName name="_692_60212R2">#REF!</definedName>
    <definedName name="_695_60212R3">#REF!</definedName>
    <definedName name="_699_901001">#REF!</definedName>
    <definedName name="_6ROUN">#REF!</definedName>
    <definedName name="_7">#REF!</definedName>
    <definedName name="_7_0_0H">#REF!</definedName>
    <definedName name="_7_10100">#REF!</definedName>
    <definedName name="_7_101002">#REF!</definedName>
    <definedName name="_7_2003_AFFILIATE_BILLINGS_SUMMARY_QRY">#REF!</definedName>
    <definedName name="_70">#REF!</definedName>
    <definedName name="_70_102071">#REF!</definedName>
    <definedName name="_70_102132">#REF!</definedName>
    <definedName name="_70_102144">#REF!</definedName>
    <definedName name="_70_10216R3">#REF!</definedName>
    <definedName name="_70_10217R2">#REF!</definedName>
    <definedName name="_70_102183">#REF!</definedName>
    <definedName name="_70_10310R2">#REF!</definedName>
    <definedName name="_70_19190D">#REF!</definedName>
    <definedName name="_70_19190L">#REF!</definedName>
    <definedName name="_70_201002">#REF!</definedName>
    <definedName name="_703_901002">#REF!</definedName>
    <definedName name="_707_901003">#REF!</definedName>
    <definedName name="_71">#REF!</definedName>
    <definedName name="_71_102171">#REF!</definedName>
    <definedName name="_71_10217R3">#REF!</definedName>
    <definedName name="_71_102184">#REF!</definedName>
    <definedName name="_71_19190">#REF!</definedName>
    <definedName name="_71_19190G">#REF!</definedName>
    <definedName name="_71_19190T">#REF!</definedName>
    <definedName name="_71_201003">#REF!</definedName>
    <definedName name="_711_901004">#REF!</definedName>
    <definedName name="_716_90100R1">#REF!</definedName>
    <definedName name="_717_90100R2">#REF!</definedName>
    <definedName name="_718_90100R3">#REF!</definedName>
    <definedName name="_72">#REF!</definedName>
    <definedName name="_72_102133">#REF!</definedName>
    <definedName name="_72_102151">#REF!</definedName>
    <definedName name="_72_102172">#REF!</definedName>
    <definedName name="_72_102181">#REF!</definedName>
    <definedName name="_72_103101">#REF!</definedName>
    <definedName name="_72_19190D">#REF!</definedName>
    <definedName name="_72_19190L">#REF!</definedName>
    <definedName name="_72_201001">#REF!</definedName>
    <definedName name="_72_201004">#REF!</definedName>
    <definedName name="_722_902101">#REF!</definedName>
    <definedName name="_724">#REF!</definedName>
    <definedName name="_726_902102">#REF!</definedName>
    <definedName name="_73">#REF!</definedName>
    <definedName name="_73_102112">#REF!</definedName>
    <definedName name="_73_102152">#REF!</definedName>
    <definedName name="_73_102173">#REF!</definedName>
    <definedName name="_73_102182">#REF!</definedName>
    <definedName name="_73_103102">#REF!</definedName>
    <definedName name="_73_19190G">#REF!</definedName>
    <definedName name="_73_19190T">#REF!</definedName>
    <definedName name="_73_201002">#REF!</definedName>
    <definedName name="_73_20100R1">#REF!</definedName>
    <definedName name="_730_902103">#REF!</definedName>
    <definedName name="_734_902104">#REF!</definedName>
    <definedName name="_738_990011">#REF!</definedName>
    <definedName name="_74">#REF!</definedName>
    <definedName name="_74_102134">#REF!</definedName>
    <definedName name="_74_102153">#REF!</definedName>
    <definedName name="_74_102174">#REF!</definedName>
    <definedName name="_74_102183">#REF!</definedName>
    <definedName name="_74_103103">#REF!</definedName>
    <definedName name="_74_19190L">#REF!</definedName>
    <definedName name="_74_201001">#REF!</definedName>
    <definedName name="_74_201003">#REF!</definedName>
    <definedName name="_74_202101">#REF!</definedName>
    <definedName name="_742_990012">#REF!</definedName>
    <definedName name="_746_990013">#REF!</definedName>
    <definedName name="_749">#REF!</definedName>
    <definedName name="_75">#REF!</definedName>
    <definedName name="_75_102072">#REF!</definedName>
    <definedName name="_75_10213R2">#REF!</definedName>
    <definedName name="_75_102154">#REF!</definedName>
    <definedName name="_75_10217R1">#REF!</definedName>
    <definedName name="_75_102184">#REF!</definedName>
    <definedName name="_75_103104">#REF!</definedName>
    <definedName name="_75_19190T">#REF!</definedName>
    <definedName name="_75_201002">#REF!</definedName>
    <definedName name="_75_201004">#REF!</definedName>
    <definedName name="_75_202102">#REF!</definedName>
    <definedName name="_750_990014">#REF!</definedName>
    <definedName name="_753_99001R3">#REF!</definedName>
    <definedName name="_756_99002R3">#REF!</definedName>
    <definedName name="_759_99004R3">#REF!</definedName>
    <definedName name="_76">#REF!</definedName>
    <definedName name="_76_10215R1">#REF!</definedName>
    <definedName name="_76_10217R2">#REF!</definedName>
    <definedName name="_76_103101">#REF!</definedName>
    <definedName name="_76_2_Add_Group_and_CE">#REF!</definedName>
    <definedName name="_76_2003_AFFILIATE_BILLINGS_SUMMARY_QRY">#REF!</definedName>
    <definedName name="_76_201003">#REF!</definedName>
    <definedName name="_76_20100R1">#REF!</definedName>
    <definedName name="_76_202103">#REF!</definedName>
    <definedName name="_760CASHFLOW_WKST2">#REF!</definedName>
    <definedName name="_761CHOI">#REF!</definedName>
    <definedName name="_762CHOIC">#REF!</definedName>
    <definedName name="_763H">#REF!</definedName>
    <definedName name="_767OUR_WORKPAPER">#REF!</definedName>
    <definedName name="_768PG_1_MONTH">#REF!</definedName>
    <definedName name="_769PG_4_MONTH">#REF!</definedName>
    <definedName name="_77">#REF!</definedName>
    <definedName name="_77_102113">#REF!</definedName>
    <definedName name="_77_102141">#REF!</definedName>
    <definedName name="_77_10215R2">#REF!</definedName>
    <definedName name="_77_10217R3">#REF!</definedName>
    <definedName name="_77_103102">#REF!</definedName>
    <definedName name="_77_10310R1">#REF!</definedName>
    <definedName name="_77_2003_AFFILIATE_BILLINGS_SUMMARY_QRY">#REF!</definedName>
    <definedName name="_77_201001">#REF!</definedName>
    <definedName name="_77_201004">#REF!</definedName>
    <definedName name="_77_202101">#REF!</definedName>
    <definedName name="_77_202104">#REF!</definedName>
    <definedName name="_770PG_6_MONTH">#REF!</definedName>
    <definedName name="_771PG_7_MONTH">#REF!</definedName>
    <definedName name="_775T_R_ATTACHMENT">#REF!</definedName>
    <definedName name="_78_10215R3">#REF!</definedName>
    <definedName name="_78_102181">#REF!</definedName>
    <definedName name="_78_103103">#REF!</definedName>
    <definedName name="_78_201001">#REF!</definedName>
    <definedName name="_78_201002">#REF!</definedName>
    <definedName name="_78_20100R1">#REF!</definedName>
    <definedName name="_78_202102">#REF!</definedName>
    <definedName name="_78_202111">#REF!</definedName>
    <definedName name="_79_102142">#REF!</definedName>
    <definedName name="_79_102182">#REF!</definedName>
    <definedName name="_79_103104">#REF!</definedName>
    <definedName name="_79_10310R2">#REF!</definedName>
    <definedName name="_79_201002">#REF!</definedName>
    <definedName name="_79_201003">#REF!</definedName>
    <definedName name="_79_202101">#REF!</definedName>
    <definedName name="_79_202103">#REF!</definedName>
    <definedName name="_79_202112">#REF!</definedName>
    <definedName name="_7ROUN">#REF!</definedName>
    <definedName name="_8">#REF!</definedName>
    <definedName name="_8_0_0CHOI">#REF!</definedName>
    <definedName name="_8_0_0CHOIC">#REF!</definedName>
    <definedName name="_8_00021T">#REF!</definedName>
    <definedName name="_8_10100">#REF!</definedName>
    <definedName name="_8_101001">#REF!</definedName>
    <definedName name="_8_101003">#REF!</definedName>
    <definedName name="_80_102073">#REF!</definedName>
    <definedName name="_80_102161">#REF!</definedName>
    <definedName name="_80_102183">#REF!</definedName>
    <definedName name="_80_10310R1">#REF!</definedName>
    <definedName name="_80_201003">#REF!</definedName>
    <definedName name="_80_201004">#REF!</definedName>
    <definedName name="_80_202102">#REF!</definedName>
    <definedName name="_80_202104">#REF!</definedName>
    <definedName name="_80_202113">#REF!</definedName>
    <definedName name="_81_102114">#REF!</definedName>
    <definedName name="_81_102143">#REF!</definedName>
    <definedName name="_81_102162">#REF!</definedName>
    <definedName name="_81_102184">#REF!</definedName>
    <definedName name="_81_10310R2">#REF!</definedName>
    <definedName name="_81_19190">#REF!</definedName>
    <definedName name="_81_201004">#REF!</definedName>
    <definedName name="_81_20100R1">#REF!</definedName>
    <definedName name="_81_202103">#REF!</definedName>
    <definedName name="_81_202111">#REF!</definedName>
    <definedName name="_81_202114">#REF!</definedName>
    <definedName name="_82_102163">#REF!</definedName>
    <definedName name="_82_103101">#REF!</definedName>
    <definedName name="_82_19190">#REF!</definedName>
    <definedName name="_82_20100R1">#REF!</definedName>
    <definedName name="_82_202101">#REF!</definedName>
    <definedName name="_82_202104">#REF!</definedName>
    <definedName name="_82_202112">#REF!</definedName>
    <definedName name="_82_202131">#REF!</definedName>
    <definedName name="_83_102144">#REF!</definedName>
    <definedName name="_83_102164">#REF!</definedName>
    <definedName name="_83_103102">#REF!</definedName>
    <definedName name="_83_19190D">#REF!</definedName>
    <definedName name="_83_202101">#REF!</definedName>
    <definedName name="_83_202102">#REF!</definedName>
    <definedName name="_83_202111">#REF!</definedName>
    <definedName name="_83_202113">#REF!</definedName>
    <definedName name="_83_202132">#REF!</definedName>
    <definedName name="_84_103103">#REF!</definedName>
    <definedName name="_84_19190G">#REF!</definedName>
    <definedName name="_84_202102">#REF!</definedName>
    <definedName name="_84_202103">#REF!</definedName>
    <definedName name="_84_202112">#REF!</definedName>
    <definedName name="_84_202114">#REF!</definedName>
    <definedName name="_84_202133">#REF!</definedName>
    <definedName name="_85_102074">#REF!</definedName>
    <definedName name="_85_102151">#REF!</definedName>
    <definedName name="_85_102171">#REF!</definedName>
    <definedName name="_85_103104">#REF!</definedName>
    <definedName name="_85_19190G">#REF!</definedName>
    <definedName name="_85_19190L">#REF!</definedName>
    <definedName name="_85_202103">#REF!</definedName>
    <definedName name="_85_202104">#REF!</definedName>
    <definedName name="_85_202113">#REF!</definedName>
    <definedName name="_85_202131">#REF!</definedName>
    <definedName name="_85_202134">#REF!</definedName>
    <definedName name="_86_102172">#REF!</definedName>
    <definedName name="_86_19190T">#REF!</definedName>
    <definedName name="_86_202104">#REF!</definedName>
    <definedName name="_86_202111">#REF!</definedName>
    <definedName name="_86_202114">#REF!</definedName>
    <definedName name="_86_202132">#REF!</definedName>
    <definedName name="_86_202151">#REF!</definedName>
    <definedName name="_861_8">#REF!</definedName>
    <definedName name="_87_102152">#REF!</definedName>
    <definedName name="_87_102173">#REF!</definedName>
    <definedName name="_87_10310R1">#REF!</definedName>
    <definedName name="_87_19190L">#REF!</definedName>
    <definedName name="_87_202111">#REF!</definedName>
    <definedName name="_87_202112">#REF!</definedName>
    <definedName name="_87_202131">#REF!</definedName>
    <definedName name="_87_202133">#REF!</definedName>
    <definedName name="_87_202152">#REF!</definedName>
    <definedName name="_88_10207R3">#REF!</definedName>
    <definedName name="_88_102174">#REF!</definedName>
    <definedName name="_88_2003_AFFILIATE_BILLINGS_SUMMARY_QRY">#REF!</definedName>
    <definedName name="_88_202112">#REF!</definedName>
    <definedName name="_88_202113">#REF!</definedName>
    <definedName name="_88_202132">#REF!</definedName>
    <definedName name="_88_202134">#REF!</definedName>
    <definedName name="_88_202153">#REF!</definedName>
    <definedName name="_89_102153">#REF!</definedName>
    <definedName name="_89_10217R1">#REF!</definedName>
    <definedName name="_89_10310R2">#REF!</definedName>
    <definedName name="_89_19190T">#REF!</definedName>
    <definedName name="_89_201001">#REF!</definedName>
    <definedName name="_89_202113">#REF!</definedName>
    <definedName name="_89_202114">#REF!</definedName>
    <definedName name="_89_202133">#REF!</definedName>
    <definedName name="_89_202151">#REF!</definedName>
    <definedName name="_89_202154">#REF!</definedName>
    <definedName name="_8PREFERRED_STOCK">#REF!</definedName>
    <definedName name="_9">#REF!</definedName>
    <definedName name="_9_0_0CHOI">#REF!</definedName>
    <definedName name="_9_0_0ROUN">#REF!</definedName>
    <definedName name="_9_101001">#REF!</definedName>
    <definedName name="_9_101002">#REF!</definedName>
    <definedName name="_9_101004">#REF!</definedName>
    <definedName name="_90_10217R2">#REF!</definedName>
    <definedName name="_90_201001">#REF!</definedName>
    <definedName name="_90_201002">#REF!</definedName>
    <definedName name="_90_202114">#REF!</definedName>
    <definedName name="_90_202131">#REF!</definedName>
    <definedName name="_90_202134">#REF!</definedName>
    <definedName name="_90_202152">#REF!</definedName>
    <definedName name="_90_202161">#REF!</definedName>
    <definedName name="_9000">#REF!</definedName>
    <definedName name="_901001">#REF!</definedName>
    <definedName name="_901002">#REF!</definedName>
    <definedName name="_901003">#REF!</definedName>
    <definedName name="_901004">#REF!</definedName>
    <definedName name="_90100R1">#REF!</definedName>
    <definedName name="_90100R2">#REF!</definedName>
    <definedName name="_90100R3">#REF!</definedName>
    <definedName name="_902101">#REF!</definedName>
    <definedName name="_902102">#REF!</definedName>
    <definedName name="_902103">#REF!</definedName>
    <definedName name="_902104">#REF!</definedName>
    <definedName name="_91_102154">#REF!</definedName>
    <definedName name="_91_10217R3">#REF!</definedName>
    <definedName name="_91_19190">#REF!</definedName>
    <definedName name="_91_201002">#REF!</definedName>
    <definedName name="_91_201003">#REF!</definedName>
    <definedName name="_91_202131">#REF!</definedName>
    <definedName name="_91_202132">#REF!</definedName>
    <definedName name="_91_202151">#REF!</definedName>
    <definedName name="_91_202153">#REF!</definedName>
    <definedName name="_91_202162">#REF!</definedName>
    <definedName name="_92_102081">#REF!</definedName>
    <definedName name="_92_10215R1">#REF!</definedName>
    <definedName name="_92_201003">#REF!</definedName>
    <definedName name="_92_201004">#REF!</definedName>
    <definedName name="_92_202132">#REF!</definedName>
    <definedName name="_92_202133">#REF!</definedName>
    <definedName name="_92_202152">#REF!</definedName>
    <definedName name="_92_202154">#REF!</definedName>
    <definedName name="_92_202163">#REF!</definedName>
    <definedName name="_93_10215R2">#REF!</definedName>
    <definedName name="_93_102181">#REF!</definedName>
    <definedName name="_93_19190D">#REF!</definedName>
    <definedName name="_93_201004">#REF!</definedName>
    <definedName name="_93_20100R1">#REF!</definedName>
    <definedName name="_93_202133">#REF!</definedName>
    <definedName name="_93_202134">#REF!</definedName>
    <definedName name="_93_202153">#REF!</definedName>
    <definedName name="_93_202161">#REF!</definedName>
    <definedName name="_93_202164">#REF!</definedName>
    <definedName name="_9310">#REF!</definedName>
    <definedName name="_9325">#REF!</definedName>
    <definedName name="_9330">#REF!</definedName>
    <definedName name="_9350">#REF!</definedName>
    <definedName name="_94_102132">#REF!</definedName>
    <definedName name="_94_10215R3">#REF!</definedName>
    <definedName name="_94_102182">#REF!</definedName>
    <definedName name="_94_202101">#REF!</definedName>
    <definedName name="_94_202134">#REF!</definedName>
    <definedName name="_94_202151">#REF!</definedName>
    <definedName name="_94_202154">#REF!</definedName>
    <definedName name="_94_202162">#REF!</definedName>
    <definedName name="_94_202171">#REF!</definedName>
    <definedName name="_9461">#REF!</definedName>
    <definedName name="_95_102183">#REF!</definedName>
    <definedName name="_95_19190G">#REF!</definedName>
    <definedName name="_95_20100R1">#REF!</definedName>
    <definedName name="_95_202102">#REF!</definedName>
    <definedName name="_95_202151">#REF!</definedName>
    <definedName name="_95_202152">#REF!</definedName>
    <definedName name="_95_202161">#REF!</definedName>
    <definedName name="_95_202163">#REF!</definedName>
    <definedName name="_95_202172">#REF!</definedName>
    <definedName name="_96_102082">#REF!</definedName>
    <definedName name="_96_102161">#REF!</definedName>
    <definedName name="_96_102184">#REF!</definedName>
    <definedName name="_96_202101">#REF!</definedName>
    <definedName name="_96_202103">#REF!</definedName>
    <definedName name="_96_202152">#REF!</definedName>
    <definedName name="_96_202153">#REF!</definedName>
    <definedName name="_96_202162">#REF!</definedName>
    <definedName name="_96_202164">#REF!</definedName>
    <definedName name="_96_202173">#REF!</definedName>
    <definedName name="_97_19190L">#REF!</definedName>
    <definedName name="_97_202102">#REF!</definedName>
    <definedName name="_97_202104">#REF!</definedName>
    <definedName name="_97_202153">#REF!</definedName>
    <definedName name="_97_202154">#REF!</definedName>
    <definedName name="_97_202163">#REF!</definedName>
    <definedName name="_97_20216R1">#REF!</definedName>
    <definedName name="_97_202174">#REF!</definedName>
    <definedName name="_98_102133">#REF!</definedName>
    <definedName name="_98_102162">#REF!</definedName>
    <definedName name="_98_103101">#REF!</definedName>
    <definedName name="_98_202103">#REF!</definedName>
    <definedName name="_98_202111">#REF!</definedName>
    <definedName name="_98_202154">#REF!</definedName>
    <definedName name="_98_202161">#REF!</definedName>
    <definedName name="_98_202164">#REF!</definedName>
    <definedName name="_98_20216R2">#REF!</definedName>
    <definedName name="_98_202181">#REF!</definedName>
    <definedName name="_99_19190T">#REF!</definedName>
    <definedName name="_99_202104">#REF!</definedName>
    <definedName name="_99_202112">#REF!</definedName>
    <definedName name="_99_202161">#REF!</definedName>
    <definedName name="_99_202162">#REF!</definedName>
    <definedName name="_99_20216R3">#REF!</definedName>
    <definedName name="_99_202171">#REF!</definedName>
    <definedName name="_99_202182">#REF!</definedName>
    <definedName name="_990011">#REF!</definedName>
    <definedName name="_990012">#REF!</definedName>
    <definedName name="_990013">#REF!</definedName>
    <definedName name="_990014">#REF!</definedName>
    <definedName name="_99001R3">#REF!</definedName>
    <definedName name="_99002R3">#REF!</definedName>
    <definedName name="_99004R3">#REF!</definedName>
    <definedName name="_A">#REF!</definedName>
    <definedName name="_ABR92">#REF!</definedName>
    <definedName name="_ABR93">#REF!</definedName>
    <definedName name="_ABR98">#REF!</definedName>
    <definedName name="_AcctRec_Ref_01">#REF!</definedName>
    <definedName name="_AcctRec_Ref_02">#REF!</definedName>
    <definedName name="_AcctRec_Ref_03">#REF!</definedName>
    <definedName name="_AcctRec_Ref_04">#REF!</definedName>
    <definedName name="_AcctRec_Ref_05">#REF!</definedName>
    <definedName name="_AcctRec_Ref_06">#REF!</definedName>
    <definedName name="_AcctRec_Ref_07">#REF!</definedName>
    <definedName name="_AcctRec_Ref_08">#REF!</definedName>
    <definedName name="_AcctRec_Ref_09">#REF!</definedName>
    <definedName name="_AcctRec_Ref_10">#REF!</definedName>
    <definedName name="_AcctRec_Ref_11">#REF!</definedName>
    <definedName name="_AcctRec_Ref_12">#REF!</definedName>
    <definedName name="_AGO91">#REF!</definedName>
    <definedName name="_AGO92">#REF!</definedName>
    <definedName name="_AGO93">#REF!</definedName>
    <definedName name="_AGO98">#REF!</definedName>
    <definedName name="_AMO_SingleObject_157336487_ROM_F0.SEC2.Print_1.SEC1.SEC1.BDY.REV_MO_201601_Data_Set_WORK_BILLDET1" hidden="1">#REF!</definedName>
    <definedName name="_AMO_SingleObject_157336487_ROM_F0.SEC2.Print_1.SEC1.SEC1.HDR.REV_MO_201601" hidden="1">#REF!</definedName>
    <definedName name="_AMO_SingleObject_157336487_ROM_F0.SEC2.Print_1.SEC1.SEC2.BDY.REV_MO_201602_Data_Set_WORK_BILLDET1" hidden="1">#REF!</definedName>
    <definedName name="_AMO_SingleObject_157336487_ROM_F0.SEC2.Print_1.SEC1.SEC2.HDR.REV_MO_201602" hidden="1">#REF!</definedName>
    <definedName name="_AMO_SingleObject_157336487_ROM_F0.SEC2.Print_1.SEC1.SEC3.BDY.REV_MO_201603_Data_Set_WORK_BILLDET1" hidden="1">#REF!</definedName>
    <definedName name="_AMO_SingleObject_157336487_ROM_F0.SEC2.Print_1.SEC1.SEC3.HDR.REV_MO_201603" hidden="1">#REF!</definedName>
    <definedName name="_AMO_SingleObject_157336487_ROM_F0.SEC2.Print_1.SEC1.SEC4.BDY.REV_MO_999999_Data_Set_WORK_BILLDET1" hidden="1">#REF!</definedName>
    <definedName name="_AMO_SingleObject_157336487_ROM_F0.SEC2.Print_1.SEC1.SEC4.HDR.REV_MO_999999" hidden="1">#REF!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B">#REF!</definedName>
    <definedName name="_bad1">#REF!</definedName>
    <definedName name="_bad2">#REF!</definedName>
    <definedName name="_bad3">#REF!</definedName>
    <definedName name="_bad4">#REF!</definedName>
    <definedName name="_bad5">#REF!</definedName>
    <definedName name="_balance">#REF!</definedName>
    <definedName name="_BDE1">#REF!</definedName>
    <definedName name="_BDE2">#REF!</definedName>
    <definedName name="_C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c05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Dec05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DIC91">#REF!</definedName>
    <definedName name="_DIC92">#REF!</definedName>
    <definedName name="_DIC93">#REF!</definedName>
    <definedName name="_DIC94">#REF!</definedName>
    <definedName name="_DIC96">#REF!</definedName>
    <definedName name="_DIC97">#REF!</definedName>
    <definedName name="_DIC98">#REF!</definedName>
    <definedName name="_ENE92">#REF!</definedName>
    <definedName name="_ENE93">#REF!</definedName>
    <definedName name="_ENE94">#REF!</definedName>
    <definedName name="_ENE98">#REF!</definedName>
    <definedName name="_EWE1">#REF!</definedName>
    <definedName name="_EWE2">#REF!</definedName>
    <definedName name="_EXP5">#REF!</definedName>
    <definedName name="_FA10">#REF!</definedName>
    <definedName name="_FAC1">#REF!</definedName>
    <definedName name="_FAC10">#REF!</definedName>
    <definedName name="_FAC11">#REF!</definedName>
    <definedName name="_FAC12">#REF!</definedName>
    <definedName name="_FAC2">#REF!</definedName>
    <definedName name="_FAC3">#REF!</definedName>
    <definedName name="_FAC4">#REF!</definedName>
    <definedName name="_FAC5">#REF!</definedName>
    <definedName name="_FAC6">#REF!</definedName>
    <definedName name="_FAC7">#REF!</definedName>
    <definedName name="_FAC8">#REF!</definedName>
    <definedName name="_FAC9">#REF!</definedName>
    <definedName name="_FAM01">#REF!</definedName>
    <definedName name="_FAM02">#REF!</definedName>
    <definedName name="_FAM03">#REF!</definedName>
    <definedName name="_FAM04">#REF!</definedName>
    <definedName name="_FAM05">#REF!</definedName>
    <definedName name="_FAM06">#REF!</definedName>
    <definedName name="_FAM07">#REF!</definedName>
    <definedName name="_FAM08">#REF!</definedName>
    <definedName name="_FAM09">#REF!</definedName>
    <definedName name="_fam1">#REF!</definedName>
    <definedName name="_FAM10">#REF!</definedName>
    <definedName name="_FAM11">#REF!</definedName>
    <definedName name="_FAM12">#REF!</definedName>
    <definedName name="_fam2">#REF!</definedName>
    <definedName name="_fam3">#REF!</definedName>
    <definedName name="_fam4">#REF!</definedName>
    <definedName name="_fam5">#REF!</definedName>
    <definedName name="_fam6">#REF!</definedName>
    <definedName name="_fam7">#REF!</definedName>
    <definedName name="_fam8">#REF!</definedName>
    <definedName name="_fam9">#REF!</definedName>
    <definedName name="_FEB92">#REF!</definedName>
    <definedName name="_FEB93">#REF!</definedName>
    <definedName name="_FEB94">#REF!</definedName>
    <definedName name="_FEB98">#REF!</definedName>
    <definedName name="_Fill" hidden="1">#REF!</definedName>
    <definedName name="_Fin2">#REF!</definedName>
    <definedName name="_FTC2">#REF!</definedName>
    <definedName name="_FY">#REF!</definedName>
    <definedName name="_HNS2">#REF!</definedName>
    <definedName name="_IAR3">#REF!</definedName>
    <definedName name="_idc1">#REF!</definedName>
    <definedName name="_idc2">#REF!</definedName>
    <definedName name="_idf1">#REF!</definedName>
    <definedName name="_idf10">#REF!</definedName>
    <definedName name="_idf2">#REF!</definedName>
    <definedName name="_idf3">#REF!</definedName>
    <definedName name="_idf4">#REF!</definedName>
    <definedName name="_idf5">#REF!</definedName>
    <definedName name="_idf6">#REF!</definedName>
    <definedName name="_idf7">#REF!</definedName>
    <definedName name="_idf8">#REF!</definedName>
    <definedName name="_idf9">#REF!</definedName>
    <definedName name="_Ing2011">#REF!</definedName>
    <definedName name="_ir6">#REF!</definedName>
    <definedName name="_Jan09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Jan09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JC00000075">#REF!</definedName>
    <definedName name="_JC00016368">#REF!</definedName>
    <definedName name="_JE1">#REF!</definedName>
    <definedName name="_JUL91">#REF!</definedName>
    <definedName name="_JUL92">#REF!</definedName>
    <definedName name="_JUL93">#REF!</definedName>
    <definedName name="_JUL94">#REF!</definedName>
    <definedName name="_JUL95">#REF!</definedName>
    <definedName name="_JUL98">#REF!</definedName>
    <definedName name="_JUN92">#REF!</definedName>
    <definedName name="_JUN93">#REF!</definedName>
    <definedName name="_JUN95">#REF!</definedName>
    <definedName name="_JUN96">#REF!</definedName>
    <definedName name="_JUN97">#REF!</definedName>
    <definedName name="_JUN98">#REF!</definedName>
    <definedName name="_Key1" hidden="1">#REF!</definedName>
    <definedName name="_Key2" hidden="1">#REF!</definedName>
    <definedName name="_KM2">#REF!</definedName>
    <definedName name="_KMS2">#REF!</definedName>
    <definedName name="_KSA2">#REF!</definedName>
    <definedName name="_MAR92">#REF!</definedName>
    <definedName name="_MAR93">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May2007" localSheetId="11" hidden="1">{"2002Frcst","05Month",FALSE,"Frcst Format 2002"}</definedName>
    <definedName name="_May2007" hidden="1">{"2002Frcst","05Month",FALSE,"Frcst Format 2002"}</definedName>
    <definedName name="_MAY92">#REF!</definedName>
    <definedName name="_MAY93">#REF!</definedName>
    <definedName name="_MAY94">#REF!</definedName>
    <definedName name="_MAY95">#REF!</definedName>
    <definedName name="_MAY96">#REF!</definedName>
    <definedName name="_MAY98">#REF!</definedName>
    <definedName name="_mdf1">#REF!</definedName>
    <definedName name="_mdf10">#REF!</definedName>
    <definedName name="_mdf2">#REF!</definedName>
    <definedName name="_mdf3">#REF!</definedName>
    <definedName name="_mdf4">#REF!</definedName>
    <definedName name="_mdf5">#REF!</definedName>
    <definedName name="_mdf6">#REF!</definedName>
    <definedName name="_mdf7">#REF!</definedName>
    <definedName name="_mdf8">#REF!</definedName>
    <definedName name="_mdf9">#REF!</definedName>
    <definedName name="_MES1">#REF!</definedName>
    <definedName name="_MES2">#REF!</definedName>
    <definedName name="_Mgn03">#REF!</definedName>
    <definedName name="_Mgn04">#REF!</definedName>
    <definedName name="_Month01">#REF!</definedName>
    <definedName name="_Month02">#REF!</definedName>
    <definedName name="_Month03">#REF!</definedName>
    <definedName name="_Month04">#REF!</definedName>
    <definedName name="_Month05">#REF!</definedName>
    <definedName name="_Month06">#REF!</definedName>
    <definedName name="_Month07">#REF!</definedName>
    <definedName name="_Month08">#REF!</definedName>
    <definedName name="_Month09">#REF!</definedName>
    <definedName name="_Month10">#REF!</definedName>
    <definedName name="_Month11">#REF!</definedName>
    <definedName name="_Month12">#REF!</definedName>
    <definedName name="_NOV91">#REF!</definedName>
    <definedName name="_NOV92">#REF!</definedName>
    <definedName name="_NOV93">#REF!</definedName>
    <definedName name="_NOV94">#REF!</definedName>
    <definedName name="_NOV96">#REF!</definedName>
    <definedName name="_NOV97">#REF!</definedName>
    <definedName name="_NOV98">#REF!</definedName>
    <definedName name="_OCT91">#REF!</definedName>
    <definedName name="_OCT92">#REF!</definedName>
    <definedName name="_OCT93">#REF!</definedName>
    <definedName name="_OCT94">#REF!</definedName>
    <definedName name="_OCT96">#REF!</definedName>
    <definedName name="_OCT97">#REF!</definedName>
    <definedName name="_Order1" hidden="1">255</definedName>
    <definedName name="_Order2" hidden="1">255</definedName>
    <definedName name="_P">#REF!</definedName>
    <definedName name="_P_7">#REF!</definedName>
    <definedName name="_Parse_In" hidden="1">#REF!</definedName>
    <definedName name="_Parse_Out" hidden="1">#REF!</definedName>
    <definedName name="_pc1">#REF!</definedName>
    <definedName name="_pc2">#REF!</definedName>
    <definedName name="_Period">#REF!</definedName>
    <definedName name="_PeriodYTD">#REF!</definedName>
    <definedName name="_pf1">#REF!</definedName>
    <definedName name="_pf10">#REF!</definedName>
    <definedName name="_pf2">#REF!</definedName>
    <definedName name="_pf3">#REF!</definedName>
    <definedName name="_pf4">#REF!</definedName>
    <definedName name="_pf5">#REF!</definedName>
    <definedName name="_pf6">#REF!</definedName>
    <definedName name="_pf7">#REF!</definedName>
    <definedName name="_pf8">#REF!</definedName>
    <definedName name="_pf9">#REF!</definedName>
    <definedName name="_PG1">#REF!</definedName>
    <definedName name="_PG1998">#REF!</definedName>
    <definedName name="_pg19982">#REF!</definedName>
    <definedName name="_PG2">#REF!</definedName>
    <definedName name="_PG3">#N/A</definedName>
    <definedName name="_PG4">#N/A</definedName>
    <definedName name="_PG511">#REF!</definedName>
    <definedName name="_PG514">#REF!</definedName>
    <definedName name="_PG518">#REF!</definedName>
    <definedName name="_PG519">#REF!</definedName>
    <definedName name="_POV2">#REF!</definedName>
    <definedName name="_POV3">#REF!</definedName>
    <definedName name="_POV4">#REF!</definedName>
    <definedName name="_POV5">#REF!</definedName>
    <definedName name="_RDD1">#REF!</definedName>
    <definedName name="_Regression_Out" hidden="1">#REF!</definedName>
    <definedName name="_Regression_X" hidden="1">#REF!</definedName>
    <definedName name="_Regression_Y" hidden="1">#REF!</definedName>
    <definedName name="_rf1">#REF!</definedName>
    <definedName name="_rf10">#REF!</definedName>
    <definedName name="_rf2">#REF!</definedName>
    <definedName name="_rf3">#REF!</definedName>
    <definedName name="_rf4">#REF!</definedName>
    <definedName name="_rf5">#REF!</definedName>
    <definedName name="_rf6">#REF!</definedName>
    <definedName name="_rf7">#REF!</definedName>
    <definedName name="_rf8">#REF!</definedName>
    <definedName name="_rf9">#REF!</definedName>
    <definedName name="_rn_criteria_dc_date">#REF!</definedName>
    <definedName name="_rn_criteria_dc_username">#REF!</definedName>
    <definedName name="_rn_criteria_e1_date">#REF!</definedName>
    <definedName name="_rn_criteria_pb_username">#REF!</definedName>
    <definedName name="_SEP91">#REF!</definedName>
    <definedName name="_SEP92">#REF!</definedName>
    <definedName name="_SEP93">#REF!</definedName>
    <definedName name="_SEP94">#REF!</definedName>
    <definedName name="_SEP96">#REF!</definedName>
    <definedName name="_SEP97">#REF!</definedName>
    <definedName name="_SEP98">#REF!</definedName>
    <definedName name="_so4">#REF!</definedName>
    <definedName name="_Sort" hidden="1">#REF!</definedName>
    <definedName name="_sso4">#REF!</definedName>
    <definedName name="_Table1_In1" hidden="1">#REF!</definedName>
    <definedName name="_Table1_Out" hidden="1">#REF!</definedName>
    <definedName name="_Table2_Out" hidden="1">#REF!</definedName>
    <definedName name="_TB">#REF!</definedName>
    <definedName name="_TB601">#REF!</definedName>
    <definedName name="_TBL2">#REF!</definedName>
    <definedName name="_TC1">#REF!</definedName>
    <definedName name="_TC10">#REF!</definedName>
    <definedName name="_TC101">#REF!</definedName>
    <definedName name="_TC11">#REF!</definedName>
    <definedName name="_TC12">#REF!</definedName>
    <definedName name="_TC2">#REF!</definedName>
    <definedName name="_TC3">#REF!</definedName>
    <definedName name="_TC4">#REF!</definedName>
    <definedName name="_TC5">#REF!</definedName>
    <definedName name="_TC6">#REF!</definedName>
    <definedName name="_TC7">#REF!</definedName>
    <definedName name="_TC8">#REF!</definedName>
    <definedName name="_TC9">#REF!</definedName>
    <definedName name="_tf1">#REF!</definedName>
    <definedName name="_tf10">#REF!</definedName>
    <definedName name="_tf2">#REF!</definedName>
    <definedName name="_tf3">#REF!</definedName>
    <definedName name="_tf4">#REF!</definedName>
    <definedName name="_tf5">#REF!</definedName>
    <definedName name="_tf6">#REF!</definedName>
    <definedName name="_tf7">#REF!</definedName>
    <definedName name="_tf8">#REF!</definedName>
    <definedName name="_tf9">#REF!</definedName>
    <definedName name="_VAR1">#REF!</definedName>
    <definedName name="_VAR2">#REF!</definedName>
    <definedName name="_VAR3">#REF!</definedName>
    <definedName name="_w2" localSheetId="11" hidden="1">{"SourcesUses",#N/A,TRUE,"CFMODEL";"TransOverview",#N/A,TRUE,"CFMODEL"}</definedName>
    <definedName name="_w2" hidden="1">{"SourcesUses",#N/A,TRUE,"CFMODEL";"TransOverview",#N/A,TRUE,"CFMODEL"}</definedName>
    <definedName name="_WE1">#REF!</definedName>
    <definedName name="_WE2">#REF!</definedName>
    <definedName name="_XMMENU_">#REF!</definedName>
    <definedName name="_YTD">#REF!</definedName>
    <definedName name="a" localSheetId="11" hidden="1">{#N/A,#N/A,TRUE,"SDGE";#N/A,#N/A,TRUE,"GBU";#N/A,#N/A,TRUE,"TBU";#N/A,#N/A,TRUE,"EDBU";#N/A,#N/A,TRUE,"ExclCC"}</definedName>
    <definedName name="a" hidden="1">{#N/A,#N/A,TRUE,"SDGE";#N/A,#N/A,TRUE,"GBU";#N/A,#N/A,TRUE,"TBU";#N/A,#N/A,TRUE,"EDBU";#N/A,#N/A,TRUE,"ExclCC"}</definedName>
    <definedName name="A_impresión_IM">#REF!</definedName>
    <definedName name="A1105228">#REF!</definedName>
    <definedName name="A1106208">#REF!</definedName>
    <definedName name="A1110003">#REF!</definedName>
    <definedName name="A1110055">#REF!</definedName>
    <definedName name="A1111000">#REF!</definedName>
    <definedName name="A1351004">#REF!</definedName>
    <definedName name="A1450000">#REF!</definedName>
    <definedName name="A1451301">#REF!</definedName>
    <definedName name="A1460000">#REF!</definedName>
    <definedName name="A1460300">#REF!</definedName>
    <definedName name="A1461302">#REF!</definedName>
    <definedName name="A2120000">#REF!</definedName>
    <definedName name="A2125000">#REF!</definedName>
    <definedName name="A2160000">#REF!</definedName>
    <definedName name="A2160003">#REF!</definedName>
    <definedName name="A2160040">#REF!</definedName>
    <definedName name="A2163016">#REF!</definedName>
    <definedName name="A2163040">#REF!</definedName>
    <definedName name="A2197021">#REF!</definedName>
    <definedName name="A2540000">#REF!</definedName>
    <definedName name="A2540008">#REF!</definedName>
    <definedName name="A2540306">#REF!</definedName>
    <definedName name="aa">#REF!</definedName>
    <definedName name="aaa" localSheetId="11" hidden="1">{"Income Statement",#N/A,FALSE,"CFMODEL";"Balance Sheet",#N/A,FALSE,"CFMODEL"}</definedName>
    <definedName name="aaa" hidden="1">{"Income Statement",#N/A,FALSE,"CFMODEL";"Balance Sheet",#N/A,FALSE,"CFMODEL"}</definedName>
    <definedName name="aaaa">#REF!</definedName>
    <definedName name="aaaaa" localSheetId="11" hidden="1">{#N/A,#N/A,TRUE,"SDGE";#N/A,#N/A,TRUE,"GBU";#N/A,#N/A,TRUE,"TBU";#N/A,#N/A,TRUE,"EDBU";#N/A,#N/A,TRUE,"ExclCC"}</definedName>
    <definedName name="aaaaa" hidden="1">{#N/A,#N/A,TRUE,"SDGE";#N/A,#N/A,TRUE,"GBU";#N/A,#N/A,TRUE,"TBU";#N/A,#N/A,TRUE,"EDBU";#N/A,#N/A,TRUE,"ExclCC"}</definedName>
    <definedName name="aaaaaa">#REF!</definedName>
    <definedName name="aaaaaaa">#REF!</definedName>
    <definedName name="aaaaaaaaaaaaa" localSheetId="11" hidden="1">{"SourcesUses",#N/A,TRUE,"CFMODEL";"TransOverview",#N/A,TRUE,"CFMODEL"}</definedName>
    <definedName name="aaaaaaaaaaaaa" hidden="1">{"SourcesUses",#N/A,TRUE,"CFMODEL";"TransOverview",#N/A,TRUE,"CFMODEL"}</definedName>
    <definedName name="aaaaaaaaaaaaaaa">#REF!</definedName>
    <definedName name="abc" hidden="1">"3Q12KMQDU0T4XKGIPPUR4OEMV"</definedName>
    <definedName name="ABC4_Val_Billed_out">#REF!</definedName>
    <definedName name="ABC5_Val_Overhead">#REF!</definedName>
    <definedName name="ABC6_Ovh_Cr">#REF!</definedName>
    <definedName name="ABC7_Q_BUCU2">#REF!</definedName>
    <definedName name="ABC8_Q_BUCU1">#REF!</definedName>
    <definedName name="ABC8_Q_BUCU1a">#REF!</definedName>
    <definedName name="ABCBSE0">#REF!</definedName>
    <definedName name="ABCBSE1">#REF!</definedName>
    <definedName name="ABCBSE2">#REF!</definedName>
    <definedName name="AccCshTgl">#REF!</definedName>
    <definedName name="Account">#REF!</definedName>
    <definedName name="Account_Choice">#REF!</definedName>
    <definedName name="AccountDesc">#REF!</definedName>
    <definedName name="AccountNumber">#REF!</definedName>
    <definedName name="AccountTypeRef">#REF!</definedName>
    <definedName name="AccountTypes">#REF!</definedName>
    <definedName name="ACCRD_VACATION">#REF!</definedName>
    <definedName name="ACCRUAL_1">#REF!</definedName>
    <definedName name="ACCRUAL_2">#REF!</definedName>
    <definedName name="ACCTPAY">#REF!</definedName>
    <definedName name="Accts">#REF!</definedName>
    <definedName name="acero">#REF!</definedName>
    <definedName name="ACT">#REF!</definedName>
    <definedName name="Activity">#REF!</definedName>
    <definedName name="Activo">#REF!</definedName>
    <definedName name="Activo___Pasivo">#REF!</definedName>
    <definedName name="Activo_Depfinanciera">#REF!</definedName>
    <definedName name="Activo_Deptributaria">#REF!</definedName>
    <definedName name="Activo_DepUSGaap">#REF!</definedName>
    <definedName name="ACTIVOS">#REF!</definedName>
    <definedName name="actual">#REF!</definedName>
    <definedName name="ActualMo">#REF!</definedName>
    <definedName name="Actuals">#REF!</definedName>
    <definedName name="ACUMULABLE">#REF!</definedName>
    <definedName name="ad" localSheetId="11" hidden="1">{"var_page",#N/A,FALSE,"template"}</definedName>
    <definedName name="ad" hidden="1">{"var_page",#N/A,FALSE,"template"}</definedName>
    <definedName name="Ad_Valorem_Taxes">#REF!</definedName>
    <definedName name="adafdadf" localSheetId="11" hidden="1">{"Var_page",#N/A,FALSE,"template"}</definedName>
    <definedName name="adafdadf" hidden="1">{"Var_page",#N/A,FALSE,"template"}</definedName>
    <definedName name="Adj_2190047">#REF!</definedName>
    <definedName name="AdjCostElem">#REF!</definedName>
    <definedName name="Adjust300000">#REF!</definedName>
    <definedName name="Adjust41100">#REF!</definedName>
    <definedName name="Adjust41300">#REF!</definedName>
    <definedName name="Adjust41500">#REF!</definedName>
    <definedName name="Adjust41700">#REF!</definedName>
    <definedName name="Adjust41900">#REF!</definedName>
    <definedName name="Adjust42100">#REF!</definedName>
    <definedName name="Adjust59750">#REF!</definedName>
    <definedName name="Adjust91000">#REF!</definedName>
    <definedName name="Adjust95001">#REF!</definedName>
    <definedName name="Adjust98004">#REF!</definedName>
    <definedName name="Adjust98374">#REF!</definedName>
    <definedName name="Adjust99000">#REF!</definedName>
    <definedName name="AdjustRow300300">#REF!</definedName>
    <definedName name="AdjustRow99001">#REF!</definedName>
    <definedName name="advalorumtaxRate">#REF!</definedName>
    <definedName name="AEAP">#REF!</definedName>
    <definedName name="AEAP_AMTS">#REF!</definedName>
    <definedName name="AF">#REF!</definedName>
    <definedName name="afdadafa" localSheetId="11" hidden="1">{"by_month",#N/A,TRUE,"template";"destec_month",#N/A,TRUE,"template";"by_quarter",#N/A,TRUE,"template";"destec_quarter",#N/A,TRUE,"template";"by_year",#N/A,TRUE,"template";"destec_annual",#N/A,TRUE,"template"}</definedName>
    <definedName name="afdadafa" hidden="1">{"by_month",#N/A,TRUE,"template";"destec_month",#N/A,TRUE,"template";"by_quarter",#N/A,TRUE,"template";"destec_quarter",#N/A,TRUE,"template";"by_year",#N/A,TRUE,"template";"destec_annual",#N/A,TRUE,"template"}</definedName>
    <definedName name="aff">#REF!</definedName>
    <definedName name="AFTA">#REF!</definedName>
    <definedName name="AftertaxRateofReturn">#REF!</definedName>
    <definedName name="AG" hidden="1">#REF!</definedName>
    <definedName name="AG_EleSpilt2008">#REF!</definedName>
    <definedName name="AG_EleSplit2008">#REF!</definedName>
    <definedName name="AG_GasSplit2008">#REF!</definedName>
    <definedName name="AJUSTE">#REF!</definedName>
    <definedName name="ALERT2">#REF!</definedName>
    <definedName name="ALL">#REF!</definedName>
    <definedName name="ALLOC">#N/A</definedName>
    <definedName name="Alloc_Mx1">#REF!</definedName>
    <definedName name="Alloc_Mx2">#REF!</definedName>
    <definedName name="ALLOCATORS">#REF!</definedName>
    <definedName name="ALLOCMAP">#REF!</definedName>
    <definedName name="allthree">#REF!,#REF!,#REF!</definedName>
    <definedName name="AmntQryPushChemsAnions">#REF!</definedName>
    <definedName name="AmntQryPushChemsCations">#REF!</definedName>
    <definedName name="AmntQryPushChemsColliods">#REF!</definedName>
    <definedName name="AmntQryPushChemsGases">#REF!</definedName>
    <definedName name="AmntqryPushChemsH2S">#REF!</definedName>
    <definedName name="AmntQryPushChemspH">#REF!</definedName>
    <definedName name="AmntQryPushChemsSolids">#REF!</definedName>
    <definedName name="AmntqryPushChemsTemp">#REF!</definedName>
    <definedName name="AmntqryPushChemsTOC">#REF!</definedName>
    <definedName name="an">#REF!</definedName>
    <definedName name="ANAAvoid">#REF!</definedName>
    <definedName name="ANAIOU">#REF!</definedName>
    <definedName name="ANALYSIS">#REF!</definedName>
    <definedName name="ANAMMBtu">#REF!</definedName>
    <definedName name="ANAMonth">#REF!</definedName>
    <definedName name="ANAMWh">#REF!</definedName>
    <definedName name="ANATotAmt">#REF!</definedName>
    <definedName name="ANAType">#REF!</definedName>
    <definedName name="ANAVend">#REF!</definedName>
    <definedName name="anscount" hidden="1">2</definedName>
    <definedName name="application">#REF!</definedName>
    <definedName name="APR">#REF!</definedName>
    <definedName name="ARA_Threshold">#REF!</definedName>
    <definedName name="ARange24" hidden="1">#REF!</definedName>
    <definedName name="ARP_Threshold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sets">#REF!,#REF!,#REF!,#REF!,#REF!,#REF!,#REF!,#REF!,#REF!,#REF!,#REF!,#REF!,#REF!,#REF!</definedName>
    <definedName name="ASSUM">#REF!</definedName>
    <definedName name="att">#REF!</definedName>
    <definedName name="atticinsulation">#REF!</definedName>
    <definedName name="atticweatherstripping">#REF!</definedName>
    <definedName name="AUG">#REF!</definedName>
    <definedName name="Availability_Within_Plant_Control">#REF!</definedName>
    <definedName name="AVD_COST">#REF!</definedName>
    <definedName name="b" localSheetId="11" hidden="1">{#N/A,#N/A,TRUE,"SDGE";#N/A,#N/A,TRUE,"GBU";#N/A,#N/A,TRUE,"TBU";#N/A,#N/A,TRUE,"EDBU";#N/A,#N/A,TRUE,"ExclCC"}</definedName>
    <definedName name="b" hidden="1">{#N/A,#N/A,TRUE,"SDGE";#N/A,#N/A,TRUE,"GBU";#N/A,#N/A,TRUE,"TBU";#N/A,#N/A,TRUE,"EDBU";#N/A,#N/A,TRUE,"ExclCC"}</definedName>
    <definedName name="B_L">#REF!</definedName>
    <definedName name="B_Margin10">#REF!</definedName>
    <definedName name="B_MTR">6</definedName>
    <definedName name="Bal_Sheet_Chilquinta_5year">#REF!</definedName>
    <definedName name="Bal_Sheet_Chilquinta_Budget">#REF!</definedName>
    <definedName name="Bal_Sheet_Inversiones_5year">#REF!</definedName>
    <definedName name="Bal_Sheet_Inversiones_Budget">#REF!</definedName>
    <definedName name="BALANCE">#REF!</definedName>
    <definedName name="Balance_dolar">#REF!</definedName>
    <definedName name="Balance_for_Sch_M">#REF!</definedName>
    <definedName name="Balance_Pesos">#REF!</definedName>
    <definedName name="Balance_sheet">#REF!</definedName>
    <definedName name="Balance_sheet_10_years">#REF!</definedName>
    <definedName name="Balance_Sheet_Analysis">#REF!</definedName>
    <definedName name="Balance_Sheet_Analysis_CE">#REF!</definedName>
    <definedName name="Balances">#REF!</definedName>
    <definedName name="BalanceSheet">#REF!</definedName>
    <definedName name="BALANT">#REF!</definedName>
    <definedName name="Balanza">#REF!</definedName>
    <definedName name="balanzas">#REF!</definedName>
    <definedName name="BalCU">#REF!</definedName>
    <definedName name="BalCU_09">#REF!</definedName>
    <definedName name="BALOI">#REF!</definedName>
    <definedName name="base">#REF!</definedName>
    <definedName name="base_capacity">#REF!</definedName>
    <definedName name="Base_Customers">#REF!</definedName>
    <definedName name="BaseCase">#REF!</definedName>
    <definedName name="BaseDate">#REF!</definedName>
    <definedName name="BaseDatos">#REF!</definedName>
    <definedName name="baseiae">#REF!</definedName>
    <definedName name="bases">#REF!</definedName>
    <definedName name="BaseYear">#REF!</definedName>
    <definedName name="BASISADJ">#REF!</definedName>
    <definedName name="BASISADJBORDER">#REF!</definedName>
    <definedName name="bbad6">#REF!</definedName>
    <definedName name="BCAP_Period">#REF!</definedName>
    <definedName name="BdClsgDt2">#REF!</definedName>
    <definedName name="BDE0">#REF!</definedName>
    <definedName name="Beg_Bal">#REF!</definedName>
    <definedName name="BEGINNING">#REF!</definedName>
    <definedName name="Benefits_Rate">#REF!</definedName>
    <definedName name="BEx00GHMXV67V1IG4T3LJKINJOCE" localSheetId="11" hidden="1">Addn #REF!</definedName>
    <definedName name="BEx00GHMXV67V1IG4T3LJKINJOCE" hidden="1">Addn #REF!</definedName>
    <definedName name="BEx00NZ7E5MCKBWJU6YPJ0CIZGM1" hidden="1">#REF!</definedName>
    <definedName name="BEx00RKU39JBM7SUSNPNGYECEJZV" localSheetId="11" hidden="1">Addn #REF!</definedName>
    <definedName name="BEx00RKU39JBM7SUSNPNGYECEJZV" hidden="1">Addn #REF!</definedName>
    <definedName name="BEx00VMF6OHXZLZWCWECCE3SHOY6" localSheetId="11" hidden="1">Functional #REF!</definedName>
    <definedName name="BEx00VMF6OHXZLZWCWECCE3SHOY6" hidden="1">Functional #REF!</definedName>
    <definedName name="BEx018IE720H8Z2DTAJU85MF1MQT" localSheetId="11" hidden="1">Addn #REF!</definedName>
    <definedName name="BEx018IE720H8Z2DTAJU85MF1MQT" hidden="1">Addn #REF!</definedName>
    <definedName name="BEx018NP0S5GEJKB3HT0W5HEFFUW" localSheetId="11" hidden="1">Functional #REF!</definedName>
    <definedName name="BEx018NP0S5GEJKB3HT0W5HEFFUW" hidden="1">Functional #REF!</definedName>
    <definedName name="BEx01A5MM0X3EW0B595MY7WRLW01" localSheetId="11" hidden="1">Addn #REF!</definedName>
    <definedName name="BEx01A5MM0X3EW0B595MY7WRLW01" hidden="1">Addn #REF!</definedName>
    <definedName name="BEx01D087DSHBK4MOGCV0J1A9O5C" localSheetId="11" hidden="1">SEU Func #REF!</definedName>
    <definedName name="BEx01D087DSHBK4MOGCV0J1A9O5C" hidden="1">SEU Func #REF!</definedName>
    <definedName name="BEx01F3QM3HEPCWWJJEX0L0RVWAN" hidden="1">#REF!</definedName>
    <definedName name="BEx01KCHKZJCF91ETSRPIFWQQAC1" localSheetId="11" hidden="1">Addn #REF!</definedName>
    <definedName name="BEx01KCHKZJCF91ETSRPIFWQQAC1" hidden="1">Addn #REF!</definedName>
    <definedName name="BEx028MGCR0BV1OQZV038K5A4KR7" localSheetId="11" hidden="1">Addn #REF!</definedName>
    <definedName name="BEx028MGCR0BV1OQZV038K5A4KR7" hidden="1">Addn #REF!</definedName>
    <definedName name="BEx02JEVS5Y9ANXL35AI60XC861X" localSheetId="11" hidden="1">Addn #REF!</definedName>
    <definedName name="BEx02JEVS5Y9ANXL35AI60XC861X" hidden="1">Addn #REF!</definedName>
    <definedName name="BEx04128O1W72UO1QC7UCPNNZG9Z" localSheetId="11" hidden="1">Financial &amp; Non-#REF!</definedName>
    <definedName name="BEx04128O1W72UO1QC7UCPNNZG9Z" hidden="1">Financial &amp; Non-#REF!</definedName>
    <definedName name="BEx1EQLVKGR0YQ630F75LKBMUD9Q" hidden="1">#REF!</definedName>
    <definedName name="BEx1FMDJGHELQUASX5HFL9J4RE3D" localSheetId="11" hidden="1">SEU Func #REF!</definedName>
    <definedName name="BEx1FMDJGHELQUASX5HFL9J4RE3D" hidden="1">SEU Func #REF!</definedName>
    <definedName name="BEx1FN9XD8476NWAOIPFIQFAP91R" localSheetId="11" hidden="1">Addn #REF!</definedName>
    <definedName name="BEx1FN9XD8476NWAOIPFIQFAP91R" hidden="1">Addn #REF!</definedName>
    <definedName name="BEx1G128RXM0XJFJS75YTQJP1Q9R" localSheetId="11" hidden="1">SEU Func #REF!</definedName>
    <definedName name="BEx1G128RXM0XJFJS75YTQJP1Q9R" hidden="1">SEU Func #REF!</definedName>
    <definedName name="BEx1G9AW6BYCF2WYM1TVBBM7QSC9" hidden="1">#REF!</definedName>
    <definedName name="BEx1GFG4TPKIQWVZUC3BRZ33360O" hidden="1">#REF!</definedName>
    <definedName name="BEx1GH8V32T74W3SDLZNWIEFOJMB" localSheetId="11" hidden="1">SEU Func Area by #REF!</definedName>
    <definedName name="BEx1GH8V32T74W3SDLZNWIEFOJMB" hidden="1">SEU Func Area by #REF!</definedName>
    <definedName name="BEx1GJSHRDLE9CKAZP6VYGNF8WAG" localSheetId="11" hidden="1">SEU Func Area by #REF!</definedName>
    <definedName name="BEx1GJSHRDLE9CKAZP6VYGNF8WAG" hidden="1">SEU Func Area by #REF!</definedName>
    <definedName name="BEx1GP6Q18Y44JCRA9DPKE7V7882" localSheetId="11" hidden="1">SEU Func #REF!</definedName>
    <definedName name="BEx1GP6Q18Y44JCRA9DPKE7V7882" hidden="1">SEU Func #REF!</definedName>
    <definedName name="BEx1GV6HL426WS23WUK9S7XW7FX9" localSheetId="11" hidden="1">Addn #REF!</definedName>
    <definedName name="BEx1GV6HL426WS23WUK9S7XW7FX9" hidden="1">Addn #REF!</definedName>
    <definedName name="BEx1GY13FUWX193W8IDTUD617BUN" localSheetId="11" hidden="1">Functional #REF!</definedName>
    <definedName name="BEx1GY13FUWX193W8IDTUD617BUN" hidden="1">Functional #REF!</definedName>
    <definedName name="BEx1HQCNLA2KXL1D5E998O0G20TZ" localSheetId="11" hidden="1">SEU Driver #REF!</definedName>
    <definedName name="BEx1HQCNLA2KXL1D5E998O0G20TZ" hidden="1">SEU Driver #REF!</definedName>
    <definedName name="BEx1HT78JLDAMJRZ3P9PTYM0U8XS" localSheetId="11" hidden="1">SCG Func #REF!</definedName>
    <definedName name="BEx1HT78JLDAMJRZ3P9PTYM0U8XS" hidden="1">SCG Func #REF!</definedName>
    <definedName name="BEx1ID9XWI0EXHZYLQIL8D0C0WH5" localSheetId="11" hidden="1">Addn #REF!</definedName>
    <definedName name="BEx1ID9XWI0EXHZYLQIL8D0C0WH5" hidden="1">Addn #REF!</definedName>
    <definedName name="BEx1IK0TJV8J9XYO8DS8X7JYCB14" localSheetId="11" hidden="1">SEU Func #REF!</definedName>
    <definedName name="BEx1IK0TJV8J9XYO8DS8X7JYCB14" hidden="1">SEU Func #REF!</definedName>
    <definedName name="BEx1J0T1LZ9TBG36H8UB1M80V9AK" localSheetId="11" hidden="1">Functional #REF!</definedName>
    <definedName name="BEx1J0T1LZ9TBG36H8UB1M80V9AK" hidden="1">Functional #REF!</definedName>
    <definedName name="BEx1J4916QYSR8WPX1XHGOWA103Q" localSheetId="11" hidden="1">SEU Func Comm by #REF!</definedName>
    <definedName name="BEx1J4916QYSR8WPX1XHGOWA103Q" hidden="1">SEU Func Comm by #REF!</definedName>
    <definedName name="BEx1JF6S184IMMIL22WMI24WC7HD" localSheetId="11" hidden="1">Addn #REF!</definedName>
    <definedName name="BEx1JF6S184IMMIL22WMI24WC7HD" hidden="1">Addn #REF!</definedName>
    <definedName name="BEx1JGDY5NT12UZS6711YPIP9E4I" hidden="1">#REF!</definedName>
    <definedName name="BEx1JPJ3GNL4JBOQ0VTJ2F27GORL" localSheetId="11" hidden="1">[0]!SDGE Func #REF!</definedName>
    <definedName name="BEx1JPJ3GNL4JBOQ0VTJ2F27GORL" hidden="1">[0]!SDGE Func #REF!</definedName>
    <definedName name="BEx1L5DJE8K7R3Y5C1GBMPG80XDP" localSheetId="11" hidden="1">Addn #REF!</definedName>
    <definedName name="BEx1L5DJE8K7R3Y5C1GBMPG80XDP" hidden="1">Addn #REF!</definedName>
    <definedName name="BEx1L7RW4E4AHIWD20SD8XXF8XY4" localSheetId="11" hidden="1">SEU Driver #REF!</definedName>
    <definedName name="BEx1L7RW4E4AHIWD20SD8XXF8XY4" hidden="1">SEU Driver #REF!</definedName>
    <definedName name="BEx1LKYMFDZHFZ6EQ50UC0ZEGJGN" localSheetId="11" hidden="1">Addn #REF!</definedName>
    <definedName name="BEx1LKYMFDZHFZ6EQ50UC0ZEGJGN" hidden="1">Addn #REF!</definedName>
    <definedName name="BEx1LSGD5W6G03IPF1V0A8O9XNWR" localSheetId="11" hidden="1">Functional #REF!</definedName>
    <definedName name="BEx1LSGD5W6G03IPF1V0A8O9XNWR" hidden="1">Functional #REF!</definedName>
    <definedName name="BEx1LVWJKI98V71VUT7OAJ5CAMKN" localSheetId="11" hidden="1">Addn #REF!</definedName>
    <definedName name="BEx1LVWJKI98V71VUT7OAJ5CAMKN" hidden="1">Addn #REF!</definedName>
    <definedName name="BEx1MHBUVWYO0XOUSCOV752SUYZE" localSheetId="11" hidden="1">Financial &amp; Non-#REF!</definedName>
    <definedName name="BEx1MHBUVWYO0XOUSCOV752SUYZE" hidden="1">Financial &amp; Non-#REF!</definedName>
    <definedName name="BEx1NAJS89E9Y0NV0RM3KUU5CB5R" localSheetId="11" hidden="1">Addn #REF!</definedName>
    <definedName name="BEx1NAJS89E9Y0NV0RM3KUU5CB5R" hidden="1">Addn #REF!</definedName>
    <definedName name="BEx1NQKYIAPPIOD2SMZ7820ZNOSF" localSheetId="11" hidden="1">Addn #REF!</definedName>
    <definedName name="BEx1NQKYIAPPIOD2SMZ7820ZNOSF" hidden="1">Addn #REF!</definedName>
    <definedName name="BEx1NVOE7GJ6WKW7I9CREZ2GP8TD" localSheetId="11" hidden="1">Addn #REF!</definedName>
    <definedName name="BEx1NVOE7GJ6WKW7I9CREZ2GP8TD" hidden="1">Addn #REF!</definedName>
    <definedName name="BEx1O54CDEKZNW8NQYXSU5O9H2LF" localSheetId="11" hidden="1">[0]!SDGE Func #REF!</definedName>
    <definedName name="BEx1O54CDEKZNW8NQYXSU5O9H2LF" hidden="1">[0]!SDGE Func #REF!</definedName>
    <definedName name="BEx1OTUFQX114IUT3GN0TVYSYB5M" localSheetId="11" hidden="1">Addn #REF!</definedName>
    <definedName name="BEx1OTUFQX114IUT3GN0TVYSYB5M" hidden="1">Addn #REF!</definedName>
    <definedName name="BEx1P3FODKMSYNP46H6VG2XDKGC7" localSheetId="11" hidden="1">Financial &amp; Non-#REF!</definedName>
    <definedName name="BEx1P3FODKMSYNP46H6VG2XDKGC7" hidden="1">Financial &amp; Non-#REF!</definedName>
    <definedName name="BEx1Q0EIX8A33V3LFNH493ILI0HX" localSheetId="11" hidden="1">Addn #REF!</definedName>
    <definedName name="BEx1Q0EIX8A33V3LFNH493ILI0HX" hidden="1">Addn #REF!</definedName>
    <definedName name="BEx1Q0JTU5M0YHKGIG4H1DP3QQOY" localSheetId="11" hidden="1">SEU Func #REF!</definedName>
    <definedName name="BEx1Q0JTU5M0YHKGIG4H1DP3QQOY" hidden="1">SEU Func #REF!</definedName>
    <definedName name="BEx1R3TB96C84UAF24S3ITS3JH5R" localSheetId="11" hidden="1">SCG Func #REF!</definedName>
    <definedName name="BEx1R3TB96C84UAF24S3ITS3JH5R" hidden="1">SCG Func #REF!</definedName>
    <definedName name="BEx1R49EW58CQXI9JK7BKROC7KN1" localSheetId="11" hidden="1">Addn #REF!</definedName>
    <definedName name="BEx1R49EW58CQXI9JK7BKROC7KN1" hidden="1">Addn #REF!</definedName>
    <definedName name="BEx1RGJR2PVQ3D3SA5X6L9QPM7F4" localSheetId="11" hidden="1">Functional #REF!</definedName>
    <definedName name="BEx1RGJR2PVQ3D3SA5X6L9QPM7F4" hidden="1">Functional #REF!</definedName>
    <definedName name="BEx1RME8LVJIKMHRI4PHSH9V2CVY" localSheetId="11" hidden="1">Addn #REF!</definedName>
    <definedName name="BEx1RME8LVJIKMHRI4PHSH9V2CVY" hidden="1">Addn #REF!</definedName>
    <definedName name="BEx1ROXUWY4JF43R22YGQV8VS0G7" localSheetId="11" hidden="1">Addn #REF!</definedName>
    <definedName name="BEx1ROXUWY4JF43R22YGQV8VS0G7" hidden="1">Addn #REF!</definedName>
    <definedName name="BEx1S29YABN753A629BX6PXBFA96" localSheetId="11" hidden="1">Addn #REF!</definedName>
    <definedName name="BEx1S29YABN753A629BX6PXBFA96" hidden="1">Addn #REF!</definedName>
    <definedName name="BEx1S5Q3TCX96WTELY74HA2ASVJT" hidden="1">#REF!</definedName>
    <definedName name="BEx1SDTFFOGLBUZL27LL4A0YI943" localSheetId="11" hidden="1">Addn #REF!</definedName>
    <definedName name="BEx1SDTFFOGLBUZL27LL4A0YI943" hidden="1">Addn #REF!</definedName>
    <definedName name="BEx1SIWTLD5J30EPTJW7XO561SJG" hidden="1">#REF!</definedName>
    <definedName name="BEx1SMCVHCJUCMC4FVFM78N6H72U" localSheetId="11" hidden="1">SEU Func #REF!</definedName>
    <definedName name="BEx1SMCVHCJUCMC4FVFM78N6H72U" hidden="1">SEU Func #REF!</definedName>
    <definedName name="BEx1STULMAWD0NEAREILM64OPY00" localSheetId="11" hidden="1">Addn #REF!</definedName>
    <definedName name="BEx1STULMAWD0NEAREILM64OPY00" hidden="1">Addn #REF!</definedName>
    <definedName name="BEx1SUWGDLGRUWXJTM1C7TJGIJR8" localSheetId="11" hidden="1">Addn #REF!</definedName>
    <definedName name="BEx1SUWGDLGRUWXJTM1C7TJGIJR8" hidden="1">Addn #REF!</definedName>
    <definedName name="BEx1T3QNED4G45NO2INJRTKAD45T" localSheetId="11" hidden="1">Functional #REF!</definedName>
    <definedName name="BEx1T3QNED4G45NO2INJRTKAD45T" hidden="1">Functional #REF!</definedName>
    <definedName name="BEx1T8U2JOKCUEEX4YLT03SKWQ6G" localSheetId="11" hidden="1">[0]!SDGE Func #REF!</definedName>
    <definedName name="BEx1T8U2JOKCUEEX4YLT03SKWQ6G" hidden="1">[0]!SDGE Func #REF!</definedName>
    <definedName name="BEx1TETUI9OXKL0Z7E9VQDC08FJG" localSheetId="11" hidden="1">Addn #REF!</definedName>
    <definedName name="BEx1TETUI9OXKL0Z7E9VQDC08FJG" hidden="1">Addn #REF!</definedName>
    <definedName name="BEx1UIJDWIKALV3EM8BJYPLENFMV" localSheetId="11" hidden="1">Addn #REF!</definedName>
    <definedName name="BEx1UIJDWIKALV3EM8BJYPLENFMV" hidden="1">Addn #REF!</definedName>
    <definedName name="BEx1UWMHP3RS3MO76CVAU4P9KH2B" localSheetId="11" hidden="1">SEU Func Area by #REF!</definedName>
    <definedName name="BEx1UWMHP3RS3MO76CVAU4P9KH2B" hidden="1">SEU Func Area by #REF!</definedName>
    <definedName name="BEx1V5M8GZ4M0D63HGWVN0QG25LG" localSheetId="11" hidden="1">SEU Driver by Func #REF!</definedName>
    <definedName name="BEx1V5M8GZ4M0D63HGWVN0QG25LG" hidden="1">SEU Driver by Func #REF!</definedName>
    <definedName name="BEx1VKLP2EMBATC7SZ4FLJRJ8VFI" localSheetId="11" hidden="1">SCG Func #REF!</definedName>
    <definedName name="BEx1VKLP2EMBATC7SZ4FLJRJ8VFI" hidden="1">SCG Func #REF!</definedName>
    <definedName name="BEx1VV8NGNLAOB6X4WL8PL46CSCB" localSheetId="11" hidden="1">Functional #REF!</definedName>
    <definedName name="BEx1VV8NGNLAOB6X4WL8PL46CSCB" hidden="1">Functional #REF!</definedName>
    <definedName name="BEx1WEPZTS8G9SY4FERGMHWFIYY3" localSheetId="11" hidden="1">SCG Func #REF!</definedName>
    <definedName name="BEx1WEPZTS8G9SY4FERGMHWFIYY3" hidden="1">SCG Func #REF!</definedName>
    <definedName name="BEx1X9AICW4MTOYHJ5TS4E03359S" localSheetId="11" hidden="1">SEU Func #REF!</definedName>
    <definedName name="BEx1X9AICW4MTOYHJ5TS4E03359S" hidden="1">SEU Func #REF!</definedName>
    <definedName name="BEx1XZ7QPNQFFG75UYWAOLXQJXWJ" localSheetId="11" hidden="1">SEU Driver by Func #REF!</definedName>
    <definedName name="BEx1XZ7QPNQFFG75UYWAOLXQJXWJ" hidden="1">SEU Driver by Func #REF!</definedName>
    <definedName name="BEx3AEHZW9LV0JGOI3140E9RU17M" localSheetId="11" hidden="1">Addn #REF!</definedName>
    <definedName name="BEx3AEHZW9LV0JGOI3140E9RU17M" hidden="1">Addn #REF!</definedName>
    <definedName name="BEx3BOSY29ELEJ90MCIEMAGOLTHV" localSheetId="11" hidden="1">SEU Func Area by #REF!</definedName>
    <definedName name="BEx3BOSY29ELEJ90MCIEMAGOLTHV" hidden="1">SEU Func Area by #REF!</definedName>
    <definedName name="BEx3BY8WKSOC5XACCR5M2YP8BP70" hidden="1">#REF!</definedName>
    <definedName name="BEx3C0HPWFOJP9Q302IKBHWFV9DX" localSheetId="11" hidden="1">SEU Func #REF!</definedName>
    <definedName name="BEx3C0HPWFOJP9Q302IKBHWFV9DX" hidden="1">SEU Func #REF!</definedName>
    <definedName name="BEx3CT48SATJWIT8QHVS6DQ5P4LM" localSheetId="11" hidden="1">Financial &amp; Non-#REF!</definedName>
    <definedName name="BEx3CT48SATJWIT8QHVS6DQ5P4LM" hidden="1">Financial &amp; Non-#REF!</definedName>
    <definedName name="BEx3CYT1ZL8MYON1H0NO1OCITU6Y" hidden="1">#REF!</definedName>
    <definedName name="BEx3D2K1ZM1P4KC7KYJ0X36ABUFH" localSheetId="11" hidden="1">SEU Func Comm by #REF!</definedName>
    <definedName name="BEx3D2K1ZM1P4KC7KYJ0X36ABUFH" hidden="1">SEU Func Comm by #REF!</definedName>
    <definedName name="BEx3D83Q0RX8NCO14VJZ6F7PPS9D" localSheetId="11" hidden="1">SEU Func #REF!</definedName>
    <definedName name="BEx3D83Q0RX8NCO14VJZ6F7PPS9D" hidden="1">SEU Func #REF!</definedName>
    <definedName name="BEx3DKDXLAZ3571ELHUDJ1PNATW8" localSheetId="11" hidden="1">SEU Driver #REF!</definedName>
    <definedName name="BEx3DKDXLAZ3571ELHUDJ1PNATW8" hidden="1">SEU Driver #REF!</definedName>
    <definedName name="BEx3DY6A6OPCMFSTO9WZP1NEBG24" hidden="1">#REF!</definedName>
    <definedName name="BEx3E1GWXLZJM9TQAB3W6662B9QP" localSheetId="11" hidden="1">Addn #REF!</definedName>
    <definedName name="BEx3E1GWXLZJM9TQAB3W6662B9QP" hidden="1">Addn #REF!</definedName>
    <definedName name="BEx3E9PPY44KH2XGA8UMDMWC8W3I" hidden="1">#REF!</definedName>
    <definedName name="BEx3EA5SXED2RVVFEO20G847BZSN" hidden="1">#REF!</definedName>
    <definedName name="BEx3EAREXYW79BJYLUDYECDKM9AL" localSheetId="11" hidden="1">SEU Func Area by #REF!</definedName>
    <definedName name="BEx3EAREXYW79BJYLUDYECDKM9AL" hidden="1">SEU Func Area by #REF!</definedName>
    <definedName name="BEx3EXJFOP6C1X0JLHB9Q8FAQTXP" hidden="1">#REF!</definedName>
    <definedName name="BEx3FID7JXDA6WTSV4AEOCFHW8I2" localSheetId="11" hidden="1">Addn #REF!</definedName>
    <definedName name="BEx3FID7JXDA6WTSV4AEOCFHW8I2" hidden="1">Addn #REF!</definedName>
    <definedName name="BEx3G7OW5MPIEEHI12V7QP9OZ8AH" hidden="1">#REF!</definedName>
    <definedName name="BEx3GFXO9P9TWVWKR9NW8N5RVFU7" localSheetId="11" hidden="1">SEU Driver #REF!</definedName>
    <definedName name="BEx3GFXO9P9TWVWKR9NW8N5RVFU7" hidden="1">SEU Driver #REF!</definedName>
    <definedName name="BEx3GXM8YOHYYQ8YL2U1M52A29Z0" localSheetId="11" hidden="1">Functional #REF!</definedName>
    <definedName name="BEx3GXM8YOHYYQ8YL2U1M52A29Z0" hidden="1">Functional #REF!</definedName>
    <definedName name="BEx3HE3PCILPEW4KD2C00CJNRJZZ" localSheetId="11" hidden="1">SEU Driver #REF!</definedName>
    <definedName name="BEx3HE3PCILPEW4KD2C00CJNRJZZ" hidden="1">SEU Driver #REF!</definedName>
    <definedName name="BEx3HSXOVI1E2FREWWS86O8R19E2" localSheetId="11" hidden="1">Financial &amp; Non-#REF!</definedName>
    <definedName name="BEx3HSXOVI1E2FREWWS86O8R19E2" hidden="1">Financial &amp; Non-#REF!</definedName>
    <definedName name="BEx3IZN5224O9JUXPERTAGQ9BHZP" hidden="1">#REF!</definedName>
    <definedName name="BEx3JAA3E69G5K7ODRWCZN7HKKAB" localSheetId="11" hidden="1">Addn #REF!</definedName>
    <definedName name="BEx3JAA3E69G5K7ODRWCZN7HKKAB" hidden="1">Addn #REF!</definedName>
    <definedName name="BEx3K3Y9OPKSIZA0E1EEG4NT5B0T" localSheetId="11" hidden="1">Addn #REF!</definedName>
    <definedName name="BEx3K3Y9OPKSIZA0E1EEG4NT5B0T" hidden="1">Addn #REF!</definedName>
    <definedName name="BEx3K7UJ43OGQ20KNWYO03FVJ96T" localSheetId="11" hidden="1">Financial &amp; Non-#REF!</definedName>
    <definedName name="BEx3K7UJ43OGQ20KNWYO03FVJ96T" hidden="1">Financial &amp; Non-#REF!</definedName>
    <definedName name="BEx3KH51243KR3TT5ZRP4W4KYX6S" localSheetId="11" hidden="1">SCG Func #REF!</definedName>
    <definedName name="BEx3KH51243KR3TT5ZRP4W4KYX6S" hidden="1">SCG Func #REF!</definedName>
    <definedName name="BEx3LQ3AM8COFHOZW48MW1PCSMFB" localSheetId="11" hidden="1">Addn #REF!</definedName>
    <definedName name="BEx3LQ3AM8COFHOZW48MW1PCSMFB" hidden="1">Addn #REF!</definedName>
    <definedName name="BEx3LW39LX1DJIBZWULPI9CMSOC2" localSheetId="11" hidden="1">Addn #REF!</definedName>
    <definedName name="BEx3LW39LX1DJIBZWULPI9CMSOC2" hidden="1">Addn #REF!</definedName>
    <definedName name="BEx3M7H9TQG9BSH3XCM8YAT6G6WJ" localSheetId="11" hidden="1">Financial &amp; Non-#REF!</definedName>
    <definedName name="BEx3M7H9TQG9BSH3XCM8YAT6G6WJ" hidden="1">Financial &amp; Non-#REF!</definedName>
    <definedName name="BEx3M7XDIMHCSLM9Y2AT9NWLAOMY" localSheetId="11" hidden="1">Addn #REF!</definedName>
    <definedName name="BEx3M7XDIMHCSLM9Y2AT9NWLAOMY" hidden="1">Addn #REF!</definedName>
    <definedName name="BEx3MH2DKQSONMDJMVD4F2NKNM7G" localSheetId="11" hidden="1">Addn #REF!</definedName>
    <definedName name="BEx3MH2DKQSONMDJMVD4F2NKNM7G" hidden="1">Addn #REF!</definedName>
    <definedName name="BEx3MSGDXGW7OSHCKKQPMKKDR21A" localSheetId="11" hidden="1">Addn #REF!</definedName>
    <definedName name="BEx3MSGDXGW7OSHCKKQPMKKDR21A" hidden="1">Addn #REF!</definedName>
    <definedName name="BEx3N1G1UA6DMAIM7LIDXN7RKUUX" localSheetId="11" hidden="1">[0]!SDGE Func #REF!</definedName>
    <definedName name="BEx3N1G1UA6DMAIM7LIDXN7RKUUX" hidden="1">[0]!SDGE Func #REF!</definedName>
    <definedName name="BEx3N3EA4VJGB0V14C2HEGPXKP2I" localSheetId="11" hidden="1">Addn #REF!</definedName>
    <definedName name="BEx3N3EA4VJGB0V14C2HEGPXKP2I" hidden="1">Addn #REF!</definedName>
    <definedName name="BEx3NAFRIW5XWQA3OPN0Q24T0T42" localSheetId="11" hidden="1">Financial &amp; Non-#REF!</definedName>
    <definedName name="BEx3NAFRIW5XWQA3OPN0Q24T0T42" hidden="1">Financial &amp; Non-#REF!</definedName>
    <definedName name="BEx3NEXKLPYH9X4KCYI7ESLC2GL4" localSheetId="11" hidden="1">Financial &amp; Non-#REF!</definedName>
    <definedName name="BEx3NEXKLPYH9X4KCYI7ESLC2GL4" hidden="1">Financial &amp; Non-#REF!</definedName>
    <definedName name="BEx3NFJ7AEGQPC1L8HQ9OPJ6HJVG" localSheetId="11" hidden="1">Addn #REF!</definedName>
    <definedName name="BEx3NFJ7AEGQPC1L8HQ9OPJ6HJVG" hidden="1">Addn #REF!</definedName>
    <definedName name="BEx3O5R5RBVLXHLE9AEKHF7TPET5" hidden="1">#REF!</definedName>
    <definedName name="BEx3O9Y9QHE201PEADOXXL01T8B9" localSheetId="11" hidden="1">SCG Func #REF!</definedName>
    <definedName name="BEx3O9Y9QHE201PEADOXXL01T8B9" hidden="1">SCG Func #REF!</definedName>
    <definedName name="BEx3OJ3EWCV3784K3YFC4RASIOGF" localSheetId="11" hidden="1">Functional #REF!</definedName>
    <definedName name="BEx3OJ3EWCV3784K3YFC4RASIOGF" hidden="1">Functional #REF!</definedName>
    <definedName name="BEx3OXMM1O9DHZBX8KCTCAFXL35R" localSheetId="11" hidden="1">Addn #REF!</definedName>
    <definedName name="BEx3OXMM1O9DHZBX8KCTCAFXL35R" hidden="1">Addn #REF!</definedName>
    <definedName name="BEx3P4YVTSBLV0SJS5A82ANHBVG4" hidden="1">#REF!</definedName>
    <definedName name="BEx3P9GQUDWNPS9CL9O88YIYTG2B" localSheetId="11" hidden="1">[0]!SDGE Func #REF!</definedName>
    <definedName name="BEx3P9GQUDWNPS9CL9O88YIYTG2B" hidden="1">[0]!SDGE Func #REF!</definedName>
    <definedName name="BEx3PUG0WDX3VMOW3YC9L7FA6795" hidden="1">#REF!</definedName>
    <definedName name="BEx3Q0FSCMFGDFRA18K779PC5SOU" localSheetId="11" hidden="1">SEU Driver #REF!</definedName>
    <definedName name="BEx3Q0FSCMFGDFRA18K779PC5SOU" hidden="1">SEU Driver #REF!</definedName>
    <definedName name="BEx3RK6IMVTK41YUUGFJYXS2R12V" localSheetId="11" hidden="1">Financial &amp; Non-#REF!</definedName>
    <definedName name="BEx3RK6IMVTK41YUUGFJYXS2R12V" hidden="1">Financial &amp; Non-#REF!</definedName>
    <definedName name="BEx3SF7B3E0AIY3RJREOCHFQ6ZOY" localSheetId="11" hidden="1">Functional #REF!</definedName>
    <definedName name="BEx3SF7B3E0AIY3RJREOCHFQ6ZOY" hidden="1">Functional #REF!</definedName>
    <definedName name="BEx3SOHSXK5I2AX8UQ1367PVN94C" hidden="1">#REF!</definedName>
    <definedName name="BEx3TD2DG6QMJ5IKJIUBGBZEPEPO" localSheetId="11" hidden="1">SEU Func Comm by #REF!</definedName>
    <definedName name="BEx3TD2DG6QMJ5IKJIUBGBZEPEPO" hidden="1">SEU Func Comm by #REF!</definedName>
    <definedName name="BEx3TLGJC8Q5WEWUNPCRP8YQCT4M" localSheetId="11" hidden="1">SEU Func Area by #REF!</definedName>
    <definedName name="BEx3TLGJC8Q5WEWUNPCRP8YQCT4M" hidden="1">SEU Func Area by #REF!</definedName>
    <definedName name="BEx3TM242XQQHIQCIHLY63VDLGQ0" localSheetId="11" hidden="1">SEU Func #REF!</definedName>
    <definedName name="BEx3TM242XQQHIQCIHLY63VDLGQ0" hidden="1">SEU Func #REF!</definedName>
    <definedName name="BEx3TPT1WV6YQ4RGA0ZEFJ7WEOQQ" localSheetId="11" hidden="1">Addn #REF!</definedName>
    <definedName name="BEx3TPT1WV6YQ4RGA0ZEFJ7WEOQQ" hidden="1">Addn #REF!</definedName>
    <definedName name="BEx3UJ0Y0EKCX55B0WAD89K1I9A2" localSheetId="11" hidden="1">SEU Driver #REF!</definedName>
    <definedName name="BEx3UJ0Y0EKCX55B0WAD89K1I9A2" hidden="1">SEU Driver #REF!</definedName>
    <definedName name="BEx5793NUDQFE11HUM4WTJY9IFKN" localSheetId="11" hidden="1">Addn #REF!</definedName>
    <definedName name="BEx5793NUDQFE11HUM4WTJY9IFKN" hidden="1">Addn #REF!</definedName>
    <definedName name="BEx58N01LLZ8ZKB5V5P7UG5JZLSX" localSheetId="11" hidden="1">Addn #REF!</definedName>
    <definedName name="BEx58N01LLZ8ZKB5V5P7UG5JZLSX" hidden="1">Addn #REF!</definedName>
    <definedName name="BEx59250F3FSWLBU1PX6J51NGMF2" localSheetId="11" hidden="1">Addn #REF!</definedName>
    <definedName name="BEx59250F3FSWLBU1PX6J51NGMF2" hidden="1">Addn #REF!</definedName>
    <definedName name="BEx5931D0OK7253V4DKCZOJQ7CF6" localSheetId="11" hidden="1">Financial &amp; Non-#REF!</definedName>
    <definedName name="BEx5931D0OK7253V4DKCZOJQ7CF6" hidden="1">Financial &amp; Non-#REF!</definedName>
    <definedName name="BEx59BA1716EYX5N0PFQ93LXY7R1" localSheetId="11" hidden="1">Addn #REF!</definedName>
    <definedName name="BEx59BA1716EYX5N0PFQ93LXY7R1" hidden="1">Addn #REF!</definedName>
    <definedName name="BEx59DOBKH8VQ98XK7SNHA8B047T" localSheetId="11" hidden="1">Addn #REF!</definedName>
    <definedName name="BEx59DOBKH8VQ98XK7SNHA8B047T" hidden="1">Addn #REF!</definedName>
    <definedName name="BEx59EQ7A4HVKPNS0I2HIPB8NOKJ" localSheetId="11" hidden="1">[0]!SDGE Func #REF!</definedName>
    <definedName name="BEx59EQ7A4HVKPNS0I2HIPB8NOKJ" hidden="1">[0]!SDGE Func #REF!</definedName>
    <definedName name="BEx59JYWXN9L4GE0O40TJIRHE8P3" localSheetId="11" hidden="1">SEU Func #REF!</definedName>
    <definedName name="BEx59JYWXN9L4GE0O40TJIRHE8P3" hidden="1">SEU Func #REF!</definedName>
    <definedName name="BEx59Y216NXUJ0GAPO3YO3VAVU7Y" localSheetId="11" hidden="1">Financial &amp; Non-#REF!</definedName>
    <definedName name="BEx59Y216NXUJ0GAPO3YO3VAVU7Y" hidden="1">Financial &amp; Non-#REF!</definedName>
    <definedName name="BEx5B9K3B02PJMMXXC4SKP6NO2CI" localSheetId="11" hidden="1">Addn #REF!</definedName>
    <definedName name="BEx5B9K3B02PJMMXXC4SKP6NO2CI" hidden="1">Addn #REF!</definedName>
    <definedName name="BEx5BDAX4V28AHZW9HVCC9TEMJW6" hidden="1">#REF!</definedName>
    <definedName name="BEx5BIUKY4Q3KD7JK9A78SJHIT4S" hidden="1">#REF!</definedName>
    <definedName name="BEx5BSVY0ZJU5LWHW14G30FZ7WNT" localSheetId="11" hidden="1">Addn #REF!</definedName>
    <definedName name="BEx5BSVY0ZJU5LWHW14G30FZ7WNT" hidden="1">Addn #REF!</definedName>
    <definedName name="BEx5C9THJ886U0S3S65HH25DA6L5" localSheetId="11" hidden="1">Addn #REF!</definedName>
    <definedName name="BEx5C9THJ886U0S3S65HH25DA6L5" hidden="1">Addn #REF!</definedName>
    <definedName name="BEx5CU1WA73BOAX4HZBTE4D3COW6" localSheetId="11" hidden="1">Addn #REF!</definedName>
    <definedName name="BEx5CU1WA73BOAX4HZBTE4D3COW6" hidden="1">Addn #REF!</definedName>
    <definedName name="BEx5D9C4Z9LRXWV58SC94GBRMFS4" localSheetId="11" hidden="1">SEU Func #REF!</definedName>
    <definedName name="BEx5D9C4Z9LRXWV58SC94GBRMFS4" hidden="1">SEU Func #REF!</definedName>
    <definedName name="BEx5DQV9BM9CHGYMW87AFZOP9S9B" localSheetId="11" hidden="1">Addn #REF!</definedName>
    <definedName name="BEx5DQV9BM9CHGYMW87AFZOP9S9B" hidden="1">Addn #REF!</definedName>
    <definedName name="BEx5DXGLRIFRGETUGZDVNCCYOHKD" localSheetId="11" hidden="1">Financial &amp; Non-#REF!</definedName>
    <definedName name="BEx5DXGLRIFRGETUGZDVNCCYOHKD" hidden="1">Financial &amp; Non-#REF!</definedName>
    <definedName name="BEx5DXWQFTJFHRMSE4FWPHTKLTIE" localSheetId="11" hidden="1">SEU Func #REF!</definedName>
    <definedName name="BEx5DXWQFTJFHRMSE4FWPHTKLTIE" hidden="1">SEU Func #REF!</definedName>
    <definedName name="BEx5E7COVKY842P1212KOBRHK4DE" localSheetId="11" hidden="1">SEU Func #REF!</definedName>
    <definedName name="BEx5E7COVKY842P1212KOBRHK4DE" hidden="1">SEU Func #REF!</definedName>
    <definedName name="BEx5EB8XUYYLCXPJ8V9C1FHYJ0T8" localSheetId="11" hidden="1">[0]!SDGE Func #REF!</definedName>
    <definedName name="BEx5EB8XUYYLCXPJ8V9C1FHYJ0T8" hidden="1">[0]!SDGE Func #REF!</definedName>
    <definedName name="BEx5EDY0WYS351CC34O3AXLT11TX" localSheetId="11" hidden="1">SEU Func Area by #REF!</definedName>
    <definedName name="BEx5EDY0WYS351CC34O3AXLT11TX" hidden="1">SEU Func Area by #REF!</definedName>
    <definedName name="BEx5EN8J7513PCBQXOTXOOM8Y8MZ" localSheetId="11" hidden="1">Addn #REF!</definedName>
    <definedName name="BEx5EN8J7513PCBQXOTXOOM8Y8MZ" hidden="1">Addn #REF!</definedName>
    <definedName name="BEx5EXQ67TILJNNHBN4C5BJGDT2H" hidden="1">#REF!</definedName>
    <definedName name="BEx5F7GQQLV72KNSTYT1DT4534TY" localSheetId="11" hidden="1">SEU Func #REF!</definedName>
    <definedName name="BEx5F7GQQLV72KNSTYT1DT4534TY" hidden="1">SEU Func #REF!</definedName>
    <definedName name="BEx5F9PR9BI8ZTQCHZVT9MSMKIGL" localSheetId="11" hidden="1">SEU Driver #REF!</definedName>
    <definedName name="BEx5F9PR9BI8ZTQCHZVT9MSMKIGL" hidden="1">SEU Driver #REF!</definedName>
    <definedName name="BEx5F9V2SND4PHG740J2N3F13YXZ" localSheetId="11" hidden="1">Addn #REF!</definedName>
    <definedName name="BEx5F9V2SND4PHG740J2N3F13YXZ" hidden="1">Addn #REF!</definedName>
    <definedName name="BEx5FLJVHRG42QI195ANYO5RJEOE" localSheetId="11" hidden="1">Addn #REF!</definedName>
    <definedName name="BEx5FLJVHRG42QI195ANYO5RJEOE" hidden="1">Addn #REF!</definedName>
    <definedName name="BEx5G26LL7JG28WLELU77NB94D24" localSheetId="11" hidden="1">SCG Func #REF!</definedName>
    <definedName name="BEx5G26LL7JG28WLELU77NB94D24" hidden="1">SCG Func #REF!</definedName>
    <definedName name="BEx5G3U1F5AV1D9DLRNKT33F8PWY" hidden="1">#REF!</definedName>
    <definedName name="BEx5G98A5G4DVMI1IHKJZL8ND4SW" localSheetId="11" hidden="1">SEU Func Area by #REF!</definedName>
    <definedName name="BEx5G98A5G4DVMI1IHKJZL8ND4SW" hidden="1">SEU Func Area by #REF!</definedName>
    <definedName name="BEx5GI7TBQH1IAHOJZEVZ991ZJ52" localSheetId="11" hidden="1">Financial &amp; Non-#REF!</definedName>
    <definedName name="BEx5GI7TBQH1IAHOJZEVZ991ZJ52" hidden="1">Financial &amp; Non-#REF!</definedName>
    <definedName name="BEx5H0NECIJJL39PTFDGTA8QX80R" localSheetId="11" hidden="1">SEU Func #REF!</definedName>
    <definedName name="BEx5H0NECIJJL39PTFDGTA8QX80R" hidden="1">SEU Func #REF!</definedName>
    <definedName name="BEx5H3CIHK23F0WPY14ZVTSVWBAZ" localSheetId="11" hidden="1">Addn #REF!</definedName>
    <definedName name="BEx5H3CIHK23F0WPY14ZVTSVWBAZ" hidden="1">Addn #REF!</definedName>
    <definedName name="BEx5H5W59HFH8HXCBHJBY5UPH7F4" localSheetId="11" hidden="1">SEU Func #REF!</definedName>
    <definedName name="BEx5H5W59HFH8HXCBHJBY5UPH7F4" hidden="1">SEU Func #REF!</definedName>
    <definedName name="BEx5HV2GH2NKG2ZMBKOBBJNFI428" localSheetId="11" hidden="1">Functional #REF!</definedName>
    <definedName name="BEx5HV2GH2NKG2ZMBKOBBJNFI428" hidden="1">Functional #REF!</definedName>
    <definedName name="BEx5HYINOA160CH9GI3QOUK508N2" localSheetId="11" hidden="1">[0]!SDGE Func #REF!</definedName>
    <definedName name="BEx5HYINOA160CH9GI3QOUK508N2" hidden="1">[0]!SDGE Func #REF!</definedName>
    <definedName name="BEx5JAX4AOZH9O950U7GVQJFTIZ6" localSheetId="11" hidden="1">SEU Func #REF!</definedName>
    <definedName name="BEx5JAX4AOZH9O950U7GVQJFTIZ6" hidden="1">SEU Func #REF!</definedName>
    <definedName name="BEx5JUEFFFWCNP5ECB9KK9FN8XU6" localSheetId="11" hidden="1">Financial &amp; Non-#REF!</definedName>
    <definedName name="BEx5JUEFFFWCNP5ECB9KK9FN8XU6" hidden="1">Financial &amp; Non-#REF!</definedName>
    <definedName name="BEx5JXUFOJ8QL1O4OV01U73K97XN" localSheetId="11" hidden="1">Functional #REF!</definedName>
    <definedName name="BEx5JXUFOJ8QL1O4OV01U73K97XN" hidden="1">Functional #REF!</definedName>
    <definedName name="BEx5K9DRXLRKAIGVBD5ZA5VX98K8" localSheetId="11" hidden="1">SEU Func #REF!</definedName>
    <definedName name="BEx5K9DRXLRKAIGVBD5ZA5VX98K8" hidden="1">SEU Func #REF!</definedName>
    <definedName name="BEx5KBS25AF4Y2ZDIIANYJ4A7O9D" localSheetId="11" hidden="1">Addn #REF!</definedName>
    <definedName name="BEx5KBS25AF4Y2ZDIIANYJ4A7O9D" hidden="1">Addn #REF!</definedName>
    <definedName name="BEx5KBS2YIR4PFJ5IOP3TFWY2PPX" localSheetId="11" hidden="1">Functional #REF!</definedName>
    <definedName name="BEx5KBS2YIR4PFJ5IOP3TFWY2PPX" hidden="1">Functional #REF!</definedName>
    <definedName name="BEx5KCOEOJ2CEGE7RRL3BY5L9FNN" localSheetId="11" hidden="1">Financial &amp; Non-#REF!</definedName>
    <definedName name="BEx5KCOEOJ2CEGE7RRL3BY5L9FNN" hidden="1">Financial &amp; Non-#REF!</definedName>
    <definedName name="BEx5KDKSPYR1TLV0X9KORPRO1TQF" localSheetId="11" hidden="1">SEU Driver by Func #REF!</definedName>
    <definedName name="BEx5KDKSPYR1TLV0X9KORPRO1TQF" hidden="1">SEU Driver by Func #REF!</definedName>
    <definedName name="BEx5KV9DMMK99WN0JMGJ25NAV4UE" localSheetId="11" hidden="1">SEU Driver #REF!</definedName>
    <definedName name="BEx5KV9DMMK99WN0JMGJ25NAV4UE" hidden="1">SEU Driver #REF!</definedName>
    <definedName name="BEx5L2LUQAKQCZVHOCD9ZBZYYS4B" hidden="1">#REF!</definedName>
    <definedName name="BEx5LC73IA7G6DRD2JU2BP27482T" localSheetId="11" hidden="1">SEU Func #REF!</definedName>
    <definedName name="BEx5LC73IA7G6DRD2JU2BP27482T" hidden="1">SEU Func #REF!</definedName>
    <definedName name="BEx5LG37VMLUGZYZ8Z96WYEWHYEH" localSheetId="11" hidden="1">Addn #REF!</definedName>
    <definedName name="BEx5LG37VMLUGZYZ8Z96WYEWHYEH" hidden="1">Addn #REF!</definedName>
    <definedName name="BEx5LYTLLDSL43P8M6Q9VD7IRKT4" localSheetId="11" hidden="1">Addn #REF!</definedName>
    <definedName name="BEx5LYTLLDSL43P8M6Q9VD7IRKT4" hidden="1">Addn #REF!</definedName>
    <definedName name="BEx5LZPZQ0Q3M0HD4JMAQUTI58KJ" localSheetId="11" hidden="1">Functional #REF!</definedName>
    <definedName name="BEx5LZPZQ0Q3M0HD4JMAQUTI58KJ" hidden="1">Functional #REF!</definedName>
    <definedName name="BEx5MA26EHX7VNGSNNAZ0KZMX02D" localSheetId="11" hidden="1">SEU Func #REF!</definedName>
    <definedName name="BEx5MA26EHX7VNGSNNAZ0KZMX02D" hidden="1">SEU Func #REF!</definedName>
    <definedName name="BEx5MD7IFYQJG8DF8PBO3RALXN2V" localSheetId="11" hidden="1">Addn #REF!</definedName>
    <definedName name="BEx5MD7IFYQJG8DF8PBO3RALXN2V" hidden="1">Addn #REF!</definedName>
    <definedName name="BEx5MNUHM5YPFC1YNX13K7M2LD9F" localSheetId="11" hidden="1">SEU Driver #REF!</definedName>
    <definedName name="BEx5MNUHM5YPFC1YNX13K7M2LD9F" hidden="1">SEU Driver #REF!</definedName>
    <definedName name="BEx5MW8LCJWSC3TFMS4W8AI5J8VG" localSheetId="11" hidden="1">SEU Func Comm by #REF!</definedName>
    <definedName name="BEx5MW8LCJWSC3TFMS4W8AI5J8VG" hidden="1">SEU Func Comm by #REF!</definedName>
    <definedName name="BEx5NK2ADYL3ELV1XHFPFOV8W42D" localSheetId="11" hidden="1">[0]!SDGE Func #REF!</definedName>
    <definedName name="BEx5NK2ADYL3ELV1XHFPFOV8W42D" hidden="1">[0]!SDGE Func #REF!</definedName>
    <definedName name="BEx5OAL3NTNMHU9ERQOWTX8NTMX9" hidden="1">#REF!</definedName>
    <definedName name="BEx5OF2X01GCRGDKH63EW0B09RRJ" localSheetId="11" hidden="1">Financial &amp; Non-#REF!</definedName>
    <definedName name="BEx5OF2X01GCRGDKH63EW0B09RRJ" hidden="1">Financial &amp; Non-#REF!</definedName>
    <definedName name="BEx5PS8FN2D4DOX6U1J943CZH0LU" localSheetId="11" hidden="1">Functional #REF!</definedName>
    <definedName name="BEx5PS8FN2D4DOX6U1J943CZH0LU" hidden="1">Functional #REF!</definedName>
    <definedName name="BEx5QQEG5M04N5YQ20UR10EWJ6M3" localSheetId="11" hidden="1">Addn #REF!</definedName>
    <definedName name="BEx5QQEG5M04N5YQ20UR10EWJ6M3" hidden="1">Addn #REF!</definedName>
    <definedName name="BEx73WIB65EZVKX73XD21IFUO36J" localSheetId="11" hidden="1">Financial &amp; Non-#REF!</definedName>
    <definedName name="BEx73WIB65EZVKX73XD21IFUO36J" hidden="1">Financial &amp; Non-#REF!</definedName>
    <definedName name="BEx746P6H9UJ8T9MTNG7C73YSGFU" localSheetId="11" hidden="1">Addn #REF!</definedName>
    <definedName name="BEx746P6H9UJ8T9MTNG7C73YSGFU" hidden="1">Addn #REF!</definedName>
    <definedName name="BEx74GAFRM21NBATRNLD7FWS1OXY" localSheetId="11" hidden="1">Functional #REF!</definedName>
    <definedName name="BEx74GAFRM21NBATRNLD7FWS1OXY" hidden="1">Functional #REF!</definedName>
    <definedName name="BEx74VVIHGE8RWIOQN9SZZ487OOC" localSheetId="11" hidden="1">Functional #REF!</definedName>
    <definedName name="BEx74VVIHGE8RWIOQN9SZZ487OOC" hidden="1">Functional #REF!</definedName>
    <definedName name="BEx74XDH3TPR8GXY3PNUOMP3VX2A" localSheetId="11" hidden="1">Addn #REF!</definedName>
    <definedName name="BEx74XDH3TPR8GXY3PNUOMP3VX2A" hidden="1">Addn #REF!</definedName>
    <definedName name="BEx7520NAQMR076UI9WUPELXOTH2" localSheetId="11" hidden="1">SCG Func #REF!</definedName>
    <definedName name="BEx7520NAQMR076UI9WUPELXOTH2" hidden="1">SCG Func #REF!</definedName>
    <definedName name="BEx75V36DE3VP1AMI1RXXUV87029" localSheetId="11" hidden="1">Addn #REF!</definedName>
    <definedName name="BEx75V36DE3VP1AMI1RXXUV87029" hidden="1">Addn #REF!</definedName>
    <definedName name="BEx75V8OC9Q4YQQOLAJT6UDQDZ2N" hidden="1">#REF!</definedName>
    <definedName name="BEx75X6R04A1CL2MWVAAB055B3P9" localSheetId="11" hidden="1">Functional #REF!</definedName>
    <definedName name="BEx75X6R04A1CL2MWVAAB055B3P9" hidden="1">Functional #REF!</definedName>
    <definedName name="BEx75XXSXBCP9KU62O05Y9Z5ACWM" hidden="1">#REF!</definedName>
    <definedName name="BEx761DRPA25R4PZH61K2NGXMK2U" localSheetId="11" hidden="1">SEU Func Comm by #REF!</definedName>
    <definedName name="BEx761DRPA25R4PZH61K2NGXMK2U" hidden="1">SEU Func Comm by #REF!</definedName>
    <definedName name="BEx768Q7WXW37TL98VE3X80MYAOT" localSheetId="11" hidden="1">[0]!SDGE Func #REF!</definedName>
    <definedName name="BEx768Q7WXW37TL98VE3X80MYAOT" hidden="1">[0]!SDGE Func #REF!</definedName>
    <definedName name="BEx769MLSTUCGG15G1X2OEJ4ZQH7" localSheetId="11" hidden="1">SEU Func #REF!</definedName>
    <definedName name="BEx769MLSTUCGG15G1X2OEJ4ZQH7" hidden="1">SEU Func #REF!</definedName>
    <definedName name="BEx76BKMRV8NL1SQ6S37CNF7ETPJ" localSheetId="11" hidden="1">Addn #REF!</definedName>
    <definedName name="BEx76BKMRV8NL1SQ6S37CNF7ETPJ" hidden="1">Addn #REF!</definedName>
    <definedName name="BEx76EQ049XAKGG9W866LOKTIJKO" hidden="1">#REF!</definedName>
    <definedName name="BEx76LGP7TRCIGQR1FZ1B4G223M5" hidden="1">#REF!</definedName>
    <definedName name="BEx76RR9E3UKJ375VSBT7ZQNMEB4" localSheetId="11" hidden="1">Financial &amp; Non-#REF!</definedName>
    <definedName name="BEx76RR9E3UKJ375VSBT7ZQNMEB4" hidden="1">Financial &amp; Non-#REF!</definedName>
    <definedName name="BEx771Y54SZNEMLLKKVM69Q2UXPW" localSheetId="11" hidden="1">Addn #REF!</definedName>
    <definedName name="BEx771Y54SZNEMLLKKVM69Q2UXPW" hidden="1">Addn #REF!</definedName>
    <definedName name="BEx77SRQQMO7ZX0ZJB9V7V67BBY8" hidden="1">#REF!</definedName>
    <definedName name="BEx787LVO91DZ12YLLQPAV8OMYJ8" localSheetId="11" hidden="1">Financial &amp; Non-#REF!</definedName>
    <definedName name="BEx787LVO91DZ12YLLQPAV8OMYJ8" hidden="1">Financial &amp; Non-#REF!</definedName>
    <definedName name="BEx78ESP6PYY9PRKG7N8I1062CBG" localSheetId="11" hidden="1">Financial &amp; Non-#REF!</definedName>
    <definedName name="BEx78ESP6PYY9PRKG7N8I1062CBG" hidden="1">Financial &amp; Non-#REF!</definedName>
    <definedName name="BEx78JAKA3FRA112WDVJR5P2M06F" localSheetId="11" hidden="1">SEU Func Comm by #REF!</definedName>
    <definedName name="BEx78JAKA3FRA112WDVJR5P2M06F" hidden="1">SEU Func Comm by #REF!</definedName>
    <definedName name="BEx79BGQJWM5HK7GBU4QCZQIGMJA" localSheetId="11" hidden="1">Addn #REF!</definedName>
    <definedName name="BEx79BGQJWM5HK7GBU4QCZQIGMJA" hidden="1">Addn #REF!</definedName>
    <definedName name="BEx79NLSWDY80RZ83IBSPPWC1LRP" localSheetId="11" hidden="1">Addn #REF!</definedName>
    <definedName name="BEx79NLSWDY80RZ83IBSPPWC1LRP" hidden="1">Addn #REF!</definedName>
    <definedName name="BEx7AG85P2UCLBZH785AVALZ8NO2" localSheetId="11" hidden="1">Addn #REF!</definedName>
    <definedName name="BEx7AG85P2UCLBZH785AVALZ8NO2" hidden="1">Addn #REF!</definedName>
    <definedName name="BEx7BUKMRJIJ2T3VLPHVCGFYB91N" localSheetId="11" hidden="1">Addn #REF!</definedName>
    <definedName name="BEx7BUKMRJIJ2T3VLPHVCGFYB91N" hidden="1">Addn #REF!</definedName>
    <definedName name="BEx7CD5LQHPU9ZD6Q6VGX42EG18N" hidden="1">#REF!</definedName>
    <definedName name="BEx7CSQONL7R3J1DFL1RBZ2UB4CJ" localSheetId="11" hidden="1">Addn #REF!</definedName>
    <definedName name="BEx7CSQONL7R3J1DFL1RBZ2UB4CJ" hidden="1">Addn #REF!</definedName>
    <definedName name="BEx7D9DFIZJHQGFY7GA9YYUA9ND5" localSheetId="11" hidden="1">Financial &amp; Non-#REF!</definedName>
    <definedName name="BEx7D9DFIZJHQGFY7GA9YYUA9ND5" hidden="1">Financial &amp; Non-#REF!</definedName>
    <definedName name="BEx7DB642H67MNJ2PZ1ACGYUMYX0" hidden="1">#REF!</definedName>
    <definedName name="BEx7DWG6RQW0D28OD9I5XKJYFDLX" localSheetId="11" hidden="1">SEU Func #REF!</definedName>
    <definedName name="BEx7DWG6RQW0D28OD9I5XKJYFDLX" hidden="1">SEU Func #REF!</definedName>
    <definedName name="BEx7E3SN5T57Z84MWEWGPL56BVYQ" localSheetId="11" hidden="1">Functional #REF!</definedName>
    <definedName name="BEx7E3SN5T57Z84MWEWGPL56BVYQ" hidden="1">Functional #REF!</definedName>
    <definedName name="BEx7E8QL4MLEWB3YUM4BI27WYSG4" localSheetId="11" hidden="1">Addn #REF!</definedName>
    <definedName name="BEx7E8QL4MLEWB3YUM4BI27WYSG4" hidden="1">Addn #REF!</definedName>
    <definedName name="BEx7F1YHNQP67YWOA22R2460OG8Q" hidden="1">#REF!</definedName>
    <definedName name="BEx7FGHPIVIRMUKXHH1IIO8C39WM" localSheetId="11" hidden="1">SCG Func #REF!</definedName>
    <definedName name="BEx7FGHPIVIRMUKXHH1IIO8C39WM" hidden="1">SCG Func #REF!</definedName>
    <definedName name="BEx7FK3D2PKAX7A5OS0M3EPATLK3" localSheetId="11" hidden="1">Addn #REF!</definedName>
    <definedName name="BEx7FK3D2PKAX7A5OS0M3EPATLK3" hidden="1">Addn #REF!</definedName>
    <definedName name="BEx7FX4LXTGXH0S5WO63H5V8973A" localSheetId="11" hidden="1">Addn #REF!</definedName>
    <definedName name="BEx7FX4LXTGXH0S5WO63H5V8973A" hidden="1">Addn #REF!</definedName>
    <definedName name="BEx7G09THIAHGVV4C6W739GLIL6F" localSheetId="11" hidden="1">SEU Driver #REF!</definedName>
    <definedName name="BEx7G09THIAHGVV4C6W739GLIL6F" hidden="1">SEU Driver #REF!</definedName>
    <definedName name="BEx7G1X3E168X1WSXE3IYQD39CSH" localSheetId="11" hidden="1">Functional #REF!</definedName>
    <definedName name="BEx7G1X3E168X1WSXE3IYQD39CSH" hidden="1">Functional #REF!</definedName>
    <definedName name="BEx7G5D8R3DAHH327NHVIRW1M1A6" localSheetId="11" hidden="1">SEU Driver by Func #REF!</definedName>
    <definedName name="BEx7G5D8R3DAHH327NHVIRW1M1A6" hidden="1">SEU Driver by Func #REF!</definedName>
    <definedName name="BEx7GC43Z3IT632VJ04YICAVP2PC" localSheetId="11" hidden="1">Functional #REF!</definedName>
    <definedName name="BEx7GC43Z3IT632VJ04YICAVP2PC" hidden="1">Functional #REF!</definedName>
    <definedName name="BEx7GD5SMD4HYABHIF7TA7NL06BF" localSheetId="11" hidden="1">Addn #REF!</definedName>
    <definedName name="BEx7GD5SMD4HYABHIF7TA7NL06BF" hidden="1">Addn #REF!</definedName>
    <definedName name="BEx7GNNEKMZ2TVCGR1CBK6H4CY70" localSheetId="11" hidden="1">SEU Driver by Func #REF!</definedName>
    <definedName name="BEx7GNNEKMZ2TVCGR1CBK6H4CY70" hidden="1">SEU Driver by Func #REF!</definedName>
    <definedName name="BEx7GWSFCD13I3QC1N2NFFKY062P" localSheetId="11" hidden="1">Functional #REF!</definedName>
    <definedName name="BEx7GWSFCD13I3QC1N2NFFKY062P" hidden="1">Functional #REF!</definedName>
    <definedName name="BEx7H5XL7MLM8ZG6E12EKRMNYRXA" localSheetId="11" hidden="1">Addn #REF!</definedName>
    <definedName name="BEx7H5XL7MLM8ZG6E12EKRMNYRXA" hidden="1">Addn #REF!</definedName>
    <definedName name="BEx7H86FAD3PJYLGZL1U0HWZBU77" localSheetId="11" hidden="1">SEU Driver #REF!</definedName>
    <definedName name="BEx7H86FAD3PJYLGZL1U0HWZBU77" hidden="1">SEU Driver #REF!</definedName>
    <definedName name="BEx7HNGQN8KJWL6B1O2RWR1I8XCR" localSheetId="11" hidden="1">Functional #REF!</definedName>
    <definedName name="BEx7HNGQN8KJWL6B1O2RWR1I8XCR" hidden="1">Functional #REF!</definedName>
    <definedName name="BEx7I7ZOS5D5E9WZ6L4BOE2F3DY2" localSheetId="11" hidden="1">SEU Func #REF!</definedName>
    <definedName name="BEx7I7ZOS5D5E9WZ6L4BOE2F3DY2" hidden="1">SEU Func #REF!</definedName>
    <definedName name="BEx7IA8PT7MFJWXGVCJFRY106ATL" localSheetId="11" hidden="1">SEU Func #REF!</definedName>
    <definedName name="BEx7IA8PT7MFJWXGVCJFRY106ATL" hidden="1">SEU Func #REF!</definedName>
    <definedName name="BEx7IQKN2RWFXIJJQC1M3HN91456" localSheetId="11" hidden="1">SEU Driver by Func #REF!</definedName>
    <definedName name="BEx7IQKN2RWFXIJJQC1M3HN91456" hidden="1">SEU Driver by Func #REF!</definedName>
    <definedName name="BEx7IYTADRCEGWHWTPP3TX68M7RE" localSheetId="11" hidden="1">Addn #REF!</definedName>
    <definedName name="BEx7IYTADRCEGWHWTPP3TX68M7RE" hidden="1">Addn #REF!</definedName>
    <definedName name="BEx7IYTI2BVB47X6UKCDS3S6S8M2" localSheetId="11" hidden="1">Financial &amp; Non-#REF!</definedName>
    <definedName name="BEx7IYTI2BVB47X6UKCDS3S6S8M2" hidden="1">Financial &amp; Non-#REF!</definedName>
    <definedName name="BEx7JA7HO64PE6BSEFDQAYG2DV2M" localSheetId="11" hidden="1">SEU Driver #REF!</definedName>
    <definedName name="BEx7JA7HO64PE6BSEFDQAYG2DV2M" hidden="1">SEU Driver #REF!</definedName>
    <definedName name="BEx7JN8QP1FGPG1PXW02J1OO9FTN" localSheetId="11" hidden="1">SCG Func #REF!</definedName>
    <definedName name="BEx7JN8QP1FGPG1PXW02J1OO9FTN" hidden="1">SCG Func #REF!</definedName>
    <definedName name="BEx7K7GY8XLOVRC3OHHBZ1TX6TMR" localSheetId="11" hidden="1">Addn #REF!</definedName>
    <definedName name="BEx7K7GY8XLOVRC3OHHBZ1TX6TMR" hidden="1">Addn #REF!</definedName>
    <definedName name="BEx7KGM4CB247DEMSOCLKY4D5TBL" hidden="1">#REF!</definedName>
    <definedName name="BEx7KJRBH9UOHHJDI99HVR8V9R0K" hidden="1">#REF!</definedName>
    <definedName name="BEx7KPGBNYFR4LHWGEPF89JL73WI" localSheetId="11" hidden="1">Addn #REF!</definedName>
    <definedName name="BEx7KPGBNYFR4LHWGEPF89JL73WI" hidden="1">Addn #REF!</definedName>
    <definedName name="BEx7KYQUG9K5VGBRVMEF5XXB6I7D" localSheetId="11" hidden="1">Addn #REF!</definedName>
    <definedName name="BEx7KYQUG9K5VGBRVMEF5XXB6I7D" hidden="1">Addn #REF!</definedName>
    <definedName name="BEx7LBHATV73G9G8EYC25A1GZPM7" localSheetId="11" hidden="1">Financial &amp; Non-#REF!</definedName>
    <definedName name="BEx7LBHATV73G9G8EYC25A1GZPM7" hidden="1">Financial &amp; Non-#REF!</definedName>
    <definedName name="BEx7MCN6WJYIADN53L1N60G4M3U9" hidden="1">#REF!</definedName>
    <definedName name="BEx7NJ7BROENWNOB9DYNAZDMO381" localSheetId="11" hidden="1">Functional #REF!</definedName>
    <definedName name="BEx7NJ7BROENWNOB9DYNAZDMO381" hidden="1">Functional #REF!</definedName>
    <definedName name="BEx8ZNEEKMIGOZI4AEQOFKR48OX7" localSheetId="11" hidden="1">Addn #REF!</definedName>
    <definedName name="BEx8ZNEEKMIGOZI4AEQOFKR48OX7" hidden="1">Addn #REF!</definedName>
    <definedName name="BEx906FH0CTZE3CU0DQWH3H4ZC4P" localSheetId="11" hidden="1">SEU Func #REF!</definedName>
    <definedName name="BEx906FH0CTZE3CU0DQWH3H4ZC4P" hidden="1">SEU Func #REF!</definedName>
    <definedName name="BEx9193BXQJVD64QF1Y7916CR3VZ" localSheetId="11" hidden="1">SEU Driver by Func #REF!</definedName>
    <definedName name="BEx9193BXQJVD64QF1Y7916CR3VZ" hidden="1">SEU Driver by Func #REF!</definedName>
    <definedName name="BEx91IOLAF9Q374K05VA9813T42J" localSheetId="11" hidden="1">Functional #REF!</definedName>
    <definedName name="BEx91IOLAF9Q374K05VA9813T42J" hidden="1">Functional #REF!</definedName>
    <definedName name="BEx91MVNJP7UR6PVBG9O9JNNLL2S" localSheetId="11" hidden="1">Addn #REF!</definedName>
    <definedName name="BEx91MVNJP7UR6PVBG9O9JNNLL2S" hidden="1">Addn #REF!</definedName>
    <definedName name="BEx91NS16U93E9MPG050VOPE1B5V" localSheetId="11" hidden="1">Addn #REF!</definedName>
    <definedName name="BEx91NS16U93E9MPG050VOPE1B5V" hidden="1">Addn #REF!</definedName>
    <definedName name="BEx91WRP8CJ9NVHOVO3KK1CSEY3A" hidden="1">#REF!</definedName>
    <definedName name="BEx92JP6NFWRWOQOM9LV0ZGH6UII" localSheetId="11" hidden="1">[0]!SDGE Func #REF!</definedName>
    <definedName name="BEx92JP6NFWRWOQOM9LV0ZGH6UII" hidden="1">[0]!SDGE Func #REF!</definedName>
    <definedName name="BEx92LY2W9T7IMRAJ6GVSJOYGXKX" localSheetId="11" hidden="1">Addn #REF!</definedName>
    <definedName name="BEx92LY2W9T7IMRAJ6GVSJOYGXKX" hidden="1">Addn #REF!</definedName>
    <definedName name="BEx92VU31VCK7JA4H3D7UN9TXSLT" localSheetId="11" hidden="1">SEU Driver by Func #REF!</definedName>
    <definedName name="BEx92VU31VCK7JA4H3D7UN9TXSLT" hidden="1">SEU Driver by Func #REF!</definedName>
    <definedName name="BEx937O89Y1D1SATU4ZSG51U1NQG" hidden="1">#REF!</definedName>
    <definedName name="BEx939RQZR5P0TIF9I3BMR6SR6Z8" localSheetId="11" hidden="1">Addn #REF!</definedName>
    <definedName name="BEx939RQZR5P0TIF9I3BMR6SR6Z8" hidden="1">Addn #REF!</definedName>
    <definedName name="BEx93C61JLMSUFCCC969HXVOAV5U" localSheetId="11" hidden="1">Addn #REF!</definedName>
    <definedName name="BEx93C61JLMSUFCCC969HXVOAV5U" hidden="1">Addn #REF!</definedName>
    <definedName name="BEx93P7HZ849NJYP2FN3FVKLD1ZJ" hidden="1">#REF!</definedName>
    <definedName name="BEx93WUJ8SBBPMQO3GR8OPSWFZA4" localSheetId="11" hidden="1">Functional #REF!</definedName>
    <definedName name="BEx93WUJ8SBBPMQO3GR8OPSWFZA4" hidden="1">Functional #REF!</definedName>
    <definedName name="BEx94SBGT6E7UM98ZRUU1UD0X2V9" localSheetId="11" hidden="1">SCG Func #REF!</definedName>
    <definedName name="BEx94SBGT6E7UM98ZRUU1UD0X2V9" hidden="1">SCG Func #REF!</definedName>
    <definedName name="BEx94YRCDNZCTCP3C1U048E2SHCV" hidden="1">#REF!</definedName>
    <definedName name="BEx95E6X1N492AUIEIQ1IXXTNYO0" localSheetId="11" hidden="1">SEU Func #REF!</definedName>
    <definedName name="BEx95E6X1N492AUIEIQ1IXXTNYO0" hidden="1">SEU Func #REF!</definedName>
    <definedName name="BEx95GW2VHSR2AQCIZELG33FDA8H" localSheetId="11" hidden="1">Addn #REF!</definedName>
    <definedName name="BEx95GW2VHSR2AQCIZELG33FDA8H" hidden="1">Addn #REF!</definedName>
    <definedName name="BEx95JVY865JGQH3BGYILSOT7KIT" localSheetId="11" hidden="1">SEU Driver #REF!</definedName>
    <definedName name="BEx95JVY865JGQH3BGYILSOT7KIT" hidden="1">SEU Driver #REF!</definedName>
    <definedName name="BEx95RTS6PHEQTQLZVX7ZLJEZ2EC" localSheetId="11" hidden="1">SEU Func #REF!</definedName>
    <definedName name="BEx95RTS6PHEQTQLZVX7ZLJEZ2EC" hidden="1">SEU Func #REF!</definedName>
    <definedName name="BEx96FYFAVILQ8VYSE72BM2KXQHS" localSheetId="11" hidden="1">Functional #REF!</definedName>
    <definedName name="BEx96FYFAVILQ8VYSE72BM2KXQHS" hidden="1">Functional #REF!</definedName>
    <definedName name="BEx96KLL02U9UGG9BE084W1T06AP" localSheetId="11" hidden="1">Functional #REF!</definedName>
    <definedName name="BEx96KLL02U9UGG9BE084W1T06AP" hidden="1">Functional #REF!</definedName>
    <definedName name="BEx96PED6KVTVBCA3YI15OONN1VC" localSheetId="11" hidden="1">Functional #REF!</definedName>
    <definedName name="BEx96PED6KVTVBCA3YI15OONN1VC" hidden="1">Functional #REF!</definedName>
    <definedName name="BEx970MWXAD0OKZXP8P821WJ2SQ5" localSheetId="11" hidden="1">Addn #REF!</definedName>
    <definedName name="BEx970MWXAD0OKZXP8P821WJ2SQ5" hidden="1">Addn #REF!</definedName>
    <definedName name="BEx971U2C4AAQ6GJB4FOAMCR7NZB" localSheetId="11" hidden="1">Financial &amp; Non-#REF!</definedName>
    <definedName name="BEx971U2C4AAQ6GJB4FOAMCR7NZB" hidden="1">Financial &amp; Non-#REF!</definedName>
    <definedName name="BEx980WB7NBY9MBNN1VDHUAOOEN4" hidden="1">#REF!</definedName>
    <definedName name="BEx98DC7540CFIHHCBRDYER6N969" localSheetId="11" hidden="1">SEU Driver by Func #REF!</definedName>
    <definedName name="BEx98DC7540CFIHHCBRDYER6N969" hidden="1">SEU Driver by Func #REF!</definedName>
    <definedName name="BEx98E3186U1CAC5ZCGORYSPBW55" localSheetId="11" hidden="1">SCG Func #REF!</definedName>
    <definedName name="BEx98E3186U1CAC5ZCGORYSPBW55" hidden="1">SCG Func #REF!</definedName>
    <definedName name="BEx98P6A568OSQJKJ16MGMHFWQAJ" localSheetId="11" hidden="1">Addn #REF!</definedName>
    <definedName name="BEx98P6A568OSQJKJ16MGMHFWQAJ" hidden="1">Addn #REF!</definedName>
    <definedName name="BEx98UPYWSKR968JQDKEOQJTFEN3" localSheetId="11" hidden="1">Addn #REF!</definedName>
    <definedName name="BEx98UPYWSKR968JQDKEOQJTFEN3" hidden="1">Addn #REF!</definedName>
    <definedName name="BEx99WS3MA5AE74HPBKZM9EI6J2H" localSheetId="11" hidden="1">Functional #REF!</definedName>
    <definedName name="BEx99WS3MA5AE74HPBKZM9EI6J2H" hidden="1">Functional #REF!</definedName>
    <definedName name="BEx9A3TPSYIC5VV8BM8QF9YA6HKL" localSheetId="11" hidden="1">Addn #REF!</definedName>
    <definedName name="BEx9A3TPSYIC5VV8BM8QF9YA6HKL" hidden="1">Addn #REF!</definedName>
    <definedName name="BEx9AB0O7AFRBN0DS6X3G5XATV0F" localSheetId="11" hidden="1">Addn #REF!</definedName>
    <definedName name="BEx9AB0O7AFRBN0DS6X3G5XATV0F" hidden="1">Addn #REF!</definedName>
    <definedName name="BEx9BKKJ3V7FT0YYP901CO1J9PK2" localSheetId="11" hidden="1">Addn #REF!</definedName>
    <definedName name="BEx9BKKJ3V7FT0YYP901CO1J9PK2" hidden="1">Addn #REF!</definedName>
    <definedName name="BEx9BNKFPZNHOBUFKJXSEZ45UCNX" localSheetId="11" hidden="1">Addn #REF!</definedName>
    <definedName name="BEx9BNKFPZNHOBUFKJXSEZ45UCNX" hidden="1">Addn #REF!</definedName>
    <definedName name="BEx9BO0OF08DI95D48HIA4FNEAQ2" localSheetId="11" hidden="1">SCG Func #REF!</definedName>
    <definedName name="BEx9BO0OF08DI95D48HIA4FNEAQ2" hidden="1">SCG Func #REF!</definedName>
    <definedName name="BEx9BYSZKJE7X0DZO9IBYA390EXN" localSheetId="11" hidden="1">Addn #REF!</definedName>
    <definedName name="BEx9BYSZKJE7X0DZO9IBYA390EXN" hidden="1">Addn #REF!</definedName>
    <definedName name="BEx9C3WJQMGW0R7CUVA07P3TX1SN" localSheetId="11" hidden="1">SEU Func Comm by #REF!</definedName>
    <definedName name="BEx9C3WJQMGW0R7CUVA07P3TX1SN" hidden="1">SEU Func Comm by #REF!</definedName>
    <definedName name="BEx9CMHBVIKQKWB05U715K3OYE5N" localSheetId="11" hidden="1">Addn #REF!</definedName>
    <definedName name="BEx9CMHBVIKQKWB05U715K3OYE5N" hidden="1">Addn #REF!</definedName>
    <definedName name="BEx9CPBY3A014VDO5NC8CZH6A1ND" localSheetId="11" hidden="1">SEU Func #REF!</definedName>
    <definedName name="BEx9CPBY3A014VDO5NC8CZH6A1ND" hidden="1">SEU Func #REF!</definedName>
    <definedName name="BEx9D4RIB90NHVB2YZNHPU1W05Q4" localSheetId="11" hidden="1">Addn #REF!</definedName>
    <definedName name="BEx9D4RIB90NHVB2YZNHPU1W05Q4" hidden="1">Addn #REF!</definedName>
    <definedName name="BEx9D5D3ORZ8H4FK3XMG4BUSRDF3" localSheetId="11" hidden="1">SEU Func #REF!</definedName>
    <definedName name="BEx9D5D3ORZ8H4FK3XMG4BUSRDF3" hidden="1">SEU Func #REF!</definedName>
    <definedName name="BEx9DCUTUL3BE617O4SMJRVU2L0S" localSheetId="11" hidden="1">Functional #REF!</definedName>
    <definedName name="BEx9DCUTUL3BE617O4SMJRVU2L0S" hidden="1">Functional #REF!</definedName>
    <definedName name="BEx9DI91MBI8Y7KKG4TYD7GK0OO3" localSheetId="11" hidden="1">Addn #REF!</definedName>
    <definedName name="BEx9DI91MBI8Y7KKG4TYD7GK0OO3" hidden="1">Addn #REF!</definedName>
    <definedName name="BEx9DPQSEJ56DZCPF3OY3GWEMEHS" localSheetId="11" hidden="1">[0]!SDGE Func #REF!</definedName>
    <definedName name="BEx9DPQSEJ56DZCPF3OY3GWEMEHS" hidden="1">[0]!SDGE Func #REF!</definedName>
    <definedName name="BEx9E8H2OWZQ45XRM27VACOL31OU" localSheetId="11" hidden="1">Addn #REF!</definedName>
    <definedName name="BEx9E8H2OWZQ45XRM27VACOL31OU" hidden="1">Addn #REF!</definedName>
    <definedName name="BEx9EBX1BZ0PL195G5AESVWY096V" localSheetId="11" hidden="1">SEU Func Area by #REF!</definedName>
    <definedName name="BEx9EBX1BZ0PL195G5AESVWY096V" hidden="1">SEU Func Area by #REF!</definedName>
    <definedName name="BEx9EFTH7ZBJ5N1CAQI38H8WNFW3" localSheetId="11" hidden="1">Addn #REF!</definedName>
    <definedName name="BEx9EFTH7ZBJ5N1CAQI38H8WNFW3" hidden="1">Addn #REF!</definedName>
    <definedName name="BEx9EK5VLPKF9XVYLA8L5M0VFA4J" localSheetId="11" hidden="1">Addn #REF!</definedName>
    <definedName name="BEx9EK5VLPKF9XVYLA8L5M0VFA4J" hidden="1">Addn #REF!</definedName>
    <definedName name="BEx9ERI925K9PH2Z2PB4I9EX8QF3" hidden="1">#REF!</definedName>
    <definedName name="BEx9ET5JSJVBRWYIE1INNJ7SGTCC" localSheetId="11" hidden="1">Functional #REF!</definedName>
    <definedName name="BEx9ET5JSJVBRWYIE1INNJ7SGTCC" hidden="1">Functional #REF!</definedName>
    <definedName name="BEx9EWG8HOBAXEVNI9PTPOTVPJ6O" localSheetId="11" hidden="1">Addn #REF!</definedName>
    <definedName name="BEx9EWG8HOBAXEVNI9PTPOTVPJ6O" hidden="1">Addn #REF!</definedName>
    <definedName name="BEx9F2FZK97W302TB1PE6SLT2W8P" localSheetId="11" hidden="1">SEU Driver by Func #REF!</definedName>
    <definedName name="BEx9F2FZK97W302TB1PE6SLT2W8P" hidden="1">SEU Driver by Func #REF!</definedName>
    <definedName name="BEx9F3N6P6EMZ3CI82RIVDKI8UYJ" localSheetId="11" hidden="1">Addn #REF!</definedName>
    <definedName name="BEx9F3N6P6EMZ3CI82RIVDKI8UYJ" hidden="1">Addn #REF!</definedName>
    <definedName name="BEx9F5QQ16E2AYXJFWMSOB65PQQD" hidden="1">#REF!</definedName>
    <definedName name="BEx9FEA49CAL0U75VSCJZGNERORM" localSheetId="11" hidden="1">SEU Func #REF!</definedName>
    <definedName name="BEx9FEA49CAL0U75VSCJZGNERORM" hidden="1">SEU Func #REF!</definedName>
    <definedName name="BEx9FEA5G88VPTUBP7INZOU42U47" localSheetId="11" hidden="1">Addn #REF!</definedName>
    <definedName name="BEx9FEA5G88VPTUBP7INZOU42U47" hidden="1">Addn #REF!</definedName>
    <definedName name="BEx9FZ3XLP4NW4ALG6YLL87UDWN5" hidden="1">#REF!</definedName>
    <definedName name="BEx9GA1T1D6OO1LJLL4M23ZQ4YZQ" localSheetId="11" hidden="1">Addn #REF!</definedName>
    <definedName name="BEx9GA1T1D6OO1LJLL4M23ZQ4YZQ" hidden="1">Addn #REF!</definedName>
    <definedName name="BEx9GBEC3P5Y01WYIGKVJSG7XI43" localSheetId="11" hidden="1">[0]!SDGE Func #REF!</definedName>
    <definedName name="BEx9GBEC3P5Y01WYIGKVJSG7XI43" hidden="1">[0]!SDGE Func #REF!</definedName>
    <definedName name="BEx9GKJHEHAXU8NPOK41VWZLKJHS" localSheetId="11" hidden="1">Addn #REF!</definedName>
    <definedName name="BEx9GKJHEHAXU8NPOK41VWZLKJHS" hidden="1">Addn #REF!</definedName>
    <definedName name="BEx9H7GTDG0K270VC8KIQPAZ4Y1Y" localSheetId="11" hidden="1">Functional #REF!</definedName>
    <definedName name="BEx9H7GTDG0K270VC8KIQPAZ4Y1Y" hidden="1">Functional #REF!</definedName>
    <definedName name="BEx9H9F15H3PH7ZYTKUA946W25IF" localSheetId="11" hidden="1">Addn #REF!</definedName>
    <definedName name="BEx9H9F15H3PH7ZYTKUA946W25IF" hidden="1">Addn #REF!</definedName>
    <definedName name="BEx9HMLS4KZDOM68X06UUH8EVM99" localSheetId="11" hidden="1">SEU Func #REF!</definedName>
    <definedName name="BEx9HMLS4KZDOM68X06UUH8EVM99" hidden="1">SEU Func #REF!</definedName>
    <definedName name="BEx9I0JFAIJY2OQ5GGLQIBX2SOHB" localSheetId="11" hidden="1">Addn #REF!</definedName>
    <definedName name="BEx9I0JFAIJY2OQ5GGLQIBX2SOHB" hidden="1">Addn #REF!</definedName>
    <definedName name="BEx9IIDAOIWYAR4176TWG0DUP0GC" localSheetId="11" hidden="1">Addn #REF!</definedName>
    <definedName name="BEx9IIDAOIWYAR4176TWG0DUP0GC" hidden="1">Addn #REF!</definedName>
    <definedName name="BEx9IM9JB41V6TQ5P1QZV0H9VVUQ" localSheetId="11" hidden="1">Addn #REF!</definedName>
    <definedName name="BEx9IM9JB41V6TQ5P1QZV0H9VVUQ" hidden="1">Addn #REF!</definedName>
    <definedName name="BEx9IO2AQXVT9EE1WFNZY4RMZA5L" localSheetId="11" hidden="1">SEU Driver by Func #REF!</definedName>
    <definedName name="BEx9IO2AQXVT9EE1WFNZY4RMZA5L" hidden="1">SEU Driver by Func #REF!</definedName>
    <definedName name="BEx9IW5MPMXZH6A45GHP65AIU5EC" localSheetId="11" hidden="1">SEU Func #REF!</definedName>
    <definedName name="BEx9IW5MPMXZH6A45GHP65AIU5EC" hidden="1">SEU Func #REF!</definedName>
    <definedName name="BEx9JE4Z63EP3IGA8SSLS32MQ9IT" localSheetId="11" hidden="1">Functional #REF!</definedName>
    <definedName name="BEx9JE4Z63EP3IGA8SSLS32MQ9IT" hidden="1">Functional #REF!</definedName>
    <definedName name="BEx9JGJB4AO5A49KA8HTRU4Y918P" localSheetId="11" hidden="1">Addn #REF!</definedName>
    <definedName name="BEx9JGJB4AO5A49KA8HTRU4Y918P" hidden="1">Addn #REF!</definedName>
    <definedName name="BExAW9LX762OLWCG971X5UJG9BTI" localSheetId="11" hidden="1">SEU Driver #REF!</definedName>
    <definedName name="BExAW9LX762OLWCG971X5UJG9BTI" hidden="1">SEU Driver #REF!</definedName>
    <definedName name="BExAWRW398WOEUXSG9OKLKRUHBUJ" localSheetId="11" hidden="1">SCG Func #REF!</definedName>
    <definedName name="BExAWRW398WOEUXSG9OKLKRUHBUJ" hidden="1">SCG Func #REF!</definedName>
    <definedName name="BExAWWOQP0AIVB5SQ8ABBSZ73REK" localSheetId="11" hidden="1">Functional #REF!</definedName>
    <definedName name="BExAWWOQP0AIVB5SQ8ABBSZ73REK" hidden="1">Functional #REF!</definedName>
    <definedName name="BExAX3FFIBEYOD1VMORTDGV6CT6V" localSheetId="11" hidden="1">Addn #REF!</definedName>
    <definedName name="BExAX3FFIBEYOD1VMORTDGV6CT6V" hidden="1">Addn #REF!</definedName>
    <definedName name="BExAX8Z4B7UP4MPIDL4N5UVE5X3A" localSheetId="11" hidden="1">Financial &amp; Non-#REF!</definedName>
    <definedName name="BExAX8Z4B7UP4MPIDL4N5UVE5X3A" hidden="1">Financial &amp; Non-#REF!</definedName>
    <definedName name="BExAXXJTKDDLRRG0YNJZ27IIY0CH" localSheetId="11" hidden="1">Addn #REF!</definedName>
    <definedName name="BExAXXJTKDDLRRG0YNJZ27IIY0CH" hidden="1">Addn #REF!</definedName>
    <definedName name="BExAY1W8CE9P3MQIAPX8VJEG5NVW" hidden="1">#REF!</definedName>
    <definedName name="BExAYAFTOFMR1YIYU7IUFOYRNV62" localSheetId="11" hidden="1">Addn #REF!</definedName>
    <definedName name="BExAYAFTOFMR1YIYU7IUFOYRNV62" hidden="1">Addn #REF!</definedName>
    <definedName name="BExAYMVHP7W93W3JTZL9H6BYQM61" localSheetId="11" hidden="1">Addn #REF!</definedName>
    <definedName name="BExAYMVHP7W93W3JTZL9H6BYQM61" hidden="1">Addn #REF!</definedName>
    <definedName name="BExAYPVEB4OPFNAISBTOWTRBP8VX" localSheetId="11" hidden="1">[0]!SDGE Func #REF!</definedName>
    <definedName name="BExAYPVEB4OPFNAISBTOWTRBP8VX" hidden="1">[0]!SDGE Func #REF!</definedName>
    <definedName name="BExB03RSQON10JAWO2328LAW1MKE" localSheetId="11" hidden="1">SEU Func #REF!</definedName>
    <definedName name="BExB03RSQON10JAWO2328LAW1MKE" hidden="1">SEU Func #REF!</definedName>
    <definedName name="BExB072HB427FBTZFTA92PWX0YQ9" localSheetId="11" hidden="1">Addn #REF!</definedName>
    <definedName name="BExB072HB427FBTZFTA92PWX0YQ9" hidden="1">Addn #REF!</definedName>
    <definedName name="BExB0CRHCO9ULDDSTT7DMTT05RT9" localSheetId="11" hidden="1">Addn #REF!</definedName>
    <definedName name="BExB0CRHCO9ULDDSTT7DMTT05RT9" hidden="1">Addn #REF!</definedName>
    <definedName name="BExB0GIADY00FT7NXSNF175LJJ3Y" localSheetId="11" hidden="1">Addn #REF!</definedName>
    <definedName name="BExB0GIADY00FT7NXSNF175LJJ3Y" hidden="1">Addn #REF!</definedName>
    <definedName name="BExB0LGCWVXLFI71FVWXDKJA49PH" localSheetId="11" hidden="1">Addn #REF!</definedName>
    <definedName name="BExB0LGCWVXLFI71FVWXDKJA49PH" hidden="1">Addn #REF!</definedName>
    <definedName name="BExB0WOWQSN1F679LTDEFHU5W26B" localSheetId="11" hidden="1">Addn #REF!</definedName>
    <definedName name="BExB0WOWQSN1F679LTDEFHU5W26B" hidden="1">Addn #REF!</definedName>
    <definedName name="BExB19KVAYD32NCCJV4ZP4JXKH5S" hidden="1">#REF!</definedName>
    <definedName name="BExB1EIYLMVJLP7TLE2RF39QS0MX" hidden="1">#REF!</definedName>
    <definedName name="BExB1EO9KWOLKJHCPTWLRRDESP7G" localSheetId="11" hidden="1">Addn #REF!</definedName>
    <definedName name="BExB1EO9KWOLKJHCPTWLRRDESP7G" hidden="1">Addn #REF!</definedName>
    <definedName name="BExB1GRT8047FU91FKXXPPVBWVY4" localSheetId="11" hidden="1">SEU Func Area by #REF!</definedName>
    <definedName name="BExB1GRT8047FU91FKXXPPVBWVY4" hidden="1">SEU Func Area by #REF!</definedName>
    <definedName name="BExB1LKGYUXV7YND54V03Z7PCFWG" localSheetId="11" hidden="1">SEU Func Comm by #REF!</definedName>
    <definedName name="BExB1LKGYUXV7YND54V03Z7PCFWG" hidden="1">SEU Func Comm by #REF!</definedName>
    <definedName name="BExB1VB0MPHLR3SDA5NV6NV1X49C" localSheetId="11" hidden="1">SEU Driver #REF!</definedName>
    <definedName name="BExB1VB0MPHLR3SDA5NV6NV1X49C" hidden="1">SEU Driver #REF!</definedName>
    <definedName name="BExB2AQT03UGIOC6S1HS02YS0OIN" localSheetId="11" hidden="1">SCG Func #REF!</definedName>
    <definedName name="BExB2AQT03UGIOC6S1HS02YS0OIN" hidden="1">SCG Func #REF!</definedName>
    <definedName name="BExB2K6JX9SZWRWTCTUMT8KMDHOD" localSheetId="11" hidden="1">SEU Func Comm by #REF!</definedName>
    <definedName name="BExB2K6JX9SZWRWTCTUMT8KMDHOD" hidden="1">SEU Func Comm by #REF!</definedName>
    <definedName name="BExB30O0S6EO45SFV1QSN1Q24LOL" hidden="1">#REF!</definedName>
    <definedName name="BExB30TB59C8G4EC0WEJUHQ4VA39" localSheetId="11" hidden="1">Addn #REF!</definedName>
    <definedName name="BExB30TB59C8G4EC0WEJUHQ4VA39" hidden="1">Addn #REF!</definedName>
    <definedName name="BExB3EWF1OUNCEWXWPL6HTD45R2Q" localSheetId="11" hidden="1">Financial &amp; Non-#REF!</definedName>
    <definedName name="BExB3EWF1OUNCEWXWPL6HTD45R2Q" hidden="1">Financial &amp; Non-#REF!</definedName>
    <definedName name="BExB3QL8Q7ZK705KJACMI750B1JO" localSheetId="11" hidden="1">Addn #REF!</definedName>
    <definedName name="BExB3QL8Q7ZK705KJACMI750B1JO" hidden="1">Addn #REF!</definedName>
    <definedName name="BExB3XS637O5LMK5N78CTI3Z0Z5B" hidden="1">#REF!</definedName>
    <definedName name="BExB43MOHQGG9F0TAVNR9GV4HDUC" localSheetId="11" hidden="1">Addn #REF!</definedName>
    <definedName name="BExB43MOHQGG9F0TAVNR9GV4HDUC" hidden="1">Addn #REF!</definedName>
    <definedName name="BExB49GYU15TD74UV4AOHN1UDRXT" localSheetId="11" hidden="1">SEU Func Area by #REF!</definedName>
    <definedName name="BExB49GYU15TD74UV4AOHN1UDRXT" hidden="1">SEU Func Area by #REF!</definedName>
    <definedName name="BExB5C4TYO1CLQBIZ1ZKBB9LUBUJ" localSheetId="11" hidden="1">Functional #REF!</definedName>
    <definedName name="BExB5C4TYO1CLQBIZ1ZKBB9LUBUJ" hidden="1">Functional #REF!</definedName>
    <definedName name="BExB5DS47CSMB5M7U57GGRRL6RAI" localSheetId="11" hidden="1">Addn #REF!</definedName>
    <definedName name="BExB5DS47CSMB5M7U57GGRRL6RAI" hidden="1">Addn #REF!</definedName>
    <definedName name="BExB5GRZ48PZ0X03WTTZUHM5V6N7" localSheetId="11" hidden="1">[0]!SDGE Func #REF!</definedName>
    <definedName name="BExB5GRZ48PZ0X03WTTZUHM5V6N7" hidden="1">[0]!SDGE Func #REF!</definedName>
    <definedName name="BExB5HOC7YR7B7UZUQJFO3AMX3Z7" localSheetId="11" hidden="1">Addn #REF!</definedName>
    <definedName name="BExB5HOC7YR7B7UZUQJFO3AMX3Z7" hidden="1">Addn #REF!</definedName>
    <definedName name="BExB7JUQKW1TSF1EMURW4N49BPW8" localSheetId="11" hidden="1">SEU Func #REF!</definedName>
    <definedName name="BExB7JUQKW1TSF1EMURW4N49BPW8" hidden="1">SEU Func #REF!</definedName>
    <definedName name="BExB7XSCGB3ICZZXK5GGNRCZGO1R" localSheetId="11" hidden="1">Functional #REF!</definedName>
    <definedName name="BExB7XSCGB3ICZZXK5GGNRCZGO1R" hidden="1">Functional #REF!</definedName>
    <definedName name="BExB82KZZ20HGQ8ZWDI6NN7B7LP3" localSheetId="11" hidden="1">Addn #REF!</definedName>
    <definedName name="BExB82KZZ20HGQ8ZWDI6NN7B7LP3" hidden="1">Addn #REF!</definedName>
    <definedName name="BExB842YTBKTN3J0DAZ8G2FRLGZA" localSheetId="11" hidden="1">SCG Func #REF!</definedName>
    <definedName name="BExB842YTBKTN3J0DAZ8G2FRLGZA" hidden="1">SCG Func #REF!</definedName>
    <definedName name="BExB8A2R5KAW4ZHD9RTJG7XQBC9Z" localSheetId="11" hidden="1">SEU Driver by Func #REF!</definedName>
    <definedName name="BExB8A2R5KAW4ZHD9RTJG7XQBC9Z" hidden="1">SEU Driver by Func #REF!</definedName>
    <definedName name="BExB9DSAVBYJB0UFO37L4UPOIA9D" localSheetId="11" hidden="1">Addn #REF!</definedName>
    <definedName name="BExB9DSAVBYJB0UFO37L4UPOIA9D" hidden="1">Addn #REF!</definedName>
    <definedName name="BExB9J6IXISS1DDVV1O9QAR83KUM" localSheetId="11" hidden="1">Addn #REF!</definedName>
    <definedName name="BExB9J6IXISS1DDVV1O9QAR83KUM" hidden="1">Addn #REF!</definedName>
    <definedName name="BExBA09J0XCIK4F6DIN33HWB83VZ" localSheetId="11" hidden="1">Addn #REF!</definedName>
    <definedName name="BExBA09J0XCIK4F6DIN33HWB83VZ" hidden="1">Addn #REF!</definedName>
    <definedName name="BExBBFD1NS7S1R4UT1X0FC1V0IE6" localSheetId="11" hidden="1">Financial &amp; Non-#REF!</definedName>
    <definedName name="BExBBFD1NS7S1R4UT1X0FC1V0IE6" hidden="1">Financial &amp; Non-#REF!</definedName>
    <definedName name="BExBBW58Z0FWF8SYQVQCKPDQM4V5" hidden="1">#REF!</definedName>
    <definedName name="BExBC0N4KY5AUPHPSP2WYOPQ9BGK" hidden="1">#REF!</definedName>
    <definedName name="BExBC5AACPOLAFEHIH7A39NFVMS9" localSheetId="11" hidden="1">SEU Func Area by #REF!</definedName>
    <definedName name="BExBC5AACPOLAFEHIH7A39NFVMS9" hidden="1">SEU Func Area by #REF!</definedName>
    <definedName name="BExBCC14R9T8Y5BCJ9J6RZ5LAR34" hidden="1">#REF!</definedName>
    <definedName name="BExBCQ49E5ROUT89A7DNPSC88TP2" localSheetId="11" hidden="1">SEU Func #REF!</definedName>
    <definedName name="BExBCQ49E5ROUT89A7DNPSC88TP2" hidden="1">SEU Func #REF!</definedName>
    <definedName name="BExBCRGQSBNA9SIIV33OWZ9TT8EM" localSheetId="11" hidden="1">Financial &amp; Non-#REF!</definedName>
    <definedName name="BExBCRGQSBNA9SIIV33OWZ9TT8EM" hidden="1">Financial &amp; Non-#REF!</definedName>
    <definedName name="BExBCS2AHW4TXTQK83WN29LWIRQK" localSheetId="11" hidden="1">[0]!SDGE Func #REF!</definedName>
    <definedName name="BExBCS2AHW4TXTQK83WN29LWIRQK" hidden="1">[0]!SDGE Func #REF!</definedName>
    <definedName name="BExBD7NBV33LLYYJZDPWE3JS4YO8" localSheetId="11" hidden="1">Addn #REF!</definedName>
    <definedName name="BExBD7NBV33LLYYJZDPWE3JS4YO8" hidden="1">Addn #REF!</definedName>
    <definedName name="BExBDGHLEQZH9D2HRC94XCSM8R21" localSheetId="11" hidden="1">Functional #REF!</definedName>
    <definedName name="BExBDGHLEQZH9D2HRC94XCSM8R21" hidden="1">Functional #REF!</definedName>
    <definedName name="BExCREBL0YXLWZKVEV40GLP86ISW" localSheetId="11" hidden="1">Addn #REF!</definedName>
    <definedName name="BExCREBL0YXLWZKVEV40GLP86ISW" hidden="1">Addn #REF!</definedName>
    <definedName name="BExCSEL4O1O7A8QTADPQK997R2GC" localSheetId="11" hidden="1">[0]!SDGE Func #REF!</definedName>
    <definedName name="BExCSEL4O1O7A8QTADPQK997R2GC" hidden="1">[0]!SDGE Func #REF!</definedName>
    <definedName name="BExCSQKPT6AAP0PXNSIN8X33MNOQ" localSheetId="11" hidden="1">Addn #REF!</definedName>
    <definedName name="BExCSQKPT6AAP0PXNSIN8X33MNOQ" hidden="1">Addn #REF!</definedName>
    <definedName name="BExCSWV9HBGHLCFOMS18O18TUB3A" localSheetId="11" hidden="1">Addn #REF!</definedName>
    <definedName name="BExCSWV9HBGHLCFOMS18O18TUB3A" hidden="1">Addn #REF!</definedName>
    <definedName name="BExCTP6SO68GK895SG97OHJ44KJ9" localSheetId="11" hidden="1">Addn #REF!</definedName>
    <definedName name="BExCTP6SO68GK895SG97OHJ44KJ9" hidden="1">Addn #REF!</definedName>
    <definedName name="BExCUFV4VP0SIARZ6VFX4CSM3H9D" localSheetId="11" hidden="1">Functional #REF!</definedName>
    <definedName name="BExCUFV4VP0SIARZ6VFX4CSM3H9D" hidden="1">Functional #REF!</definedName>
    <definedName name="BExCUH2AJHJRFFT62RFBIXW1D2QI" localSheetId="11" hidden="1">Functional #REF!</definedName>
    <definedName name="BExCUH2AJHJRFFT62RFBIXW1D2QI" hidden="1">Functional #REF!</definedName>
    <definedName name="BExCUNSYJS0MXZ5ET8GHRGF8KIY2" localSheetId="11" hidden="1">Functional #REF!</definedName>
    <definedName name="BExCUNSYJS0MXZ5ET8GHRGF8KIY2" hidden="1">Functional #REF!</definedName>
    <definedName name="BExCUSWD0ZI62K3UGX4N1XN89Q1P" localSheetId="11" hidden="1">SEU Driver #REF!</definedName>
    <definedName name="BExCUSWD0ZI62K3UGX4N1XN89Q1P" hidden="1">SEU Driver #REF!</definedName>
    <definedName name="BExCV03BCBUW893TW8JSQSFA881E" localSheetId="11" hidden="1">Functional #REF!</definedName>
    <definedName name="BExCV03BCBUW893TW8JSQSFA881E" hidden="1">Functional #REF!</definedName>
    <definedName name="BExCVFTQ4HN27K1U27PC99JFSWWW" localSheetId="11" hidden="1">Functional #REF!</definedName>
    <definedName name="BExCVFTQ4HN27K1U27PC99JFSWWW" hidden="1">Functional #REF!</definedName>
    <definedName name="BExCWLHH3Q3G7ILX126X41OC9UWW" localSheetId="11" hidden="1">Functional #REF!</definedName>
    <definedName name="BExCWLHH3Q3G7ILX126X41OC9UWW" hidden="1">Functional #REF!</definedName>
    <definedName name="BExCX29OCTHXR81FOAIARU0P0X4X" localSheetId="11" hidden="1">[0]!SDGE Func #REF!</definedName>
    <definedName name="BExCX29OCTHXR81FOAIARU0P0X4X" hidden="1">[0]!SDGE Func #REF!</definedName>
    <definedName name="BExCXCLUKV8FFGMN02TB06QN6BWG" localSheetId="11" hidden="1">SEU Func #REF!</definedName>
    <definedName name="BExCXCLUKV8FFGMN02TB06QN6BWG" hidden="1">SEU Func #REF!</definedName>
    <definedName name="BExCXYC68R84SJWKHLGHSF3BTT7G" localSheetId="11" hidden="1">SEU Driver by Func #REF!</definedName>
    <definedName name="BExCXYC68R84SJWKHLGHSF3BTT7G" hidden="1">SEU Driver by Func #REF!</definedName>
    <definedName name="BExCY712YSE6GCWJ0AMT3HALNA4X" localSheetId="11" hidden="1">Functional #REF!</definedName>
    <definedName name="BExCY712YSE6GCWJ0AMT3HALNA4X" hidden="1">Functional #REF!</definedName>
    <definedName name="BExCYQCYE5YHOB1TKOHL6B3I27IT" localSheetId="11" hidden="1">Financial &amp; Non-#REF!</definedName>
    <definedName name="BExCYQCYE5YHOB1TKOHL6B3I27IT" hidden="1">Financial &amp; Non-#REF!</definedName>
    <definedName name="BExCYRPFE15L8X3EUVCJNH6I01D9" localSheetId="11" hidden="1">SEU Driver by Func #REF!</definedName>
    <definedName name="BExCYRPFE15L8X3EUVCJNH6I01D9" hidden="1">SEU Driver by Func #REF!</definedName>
    <definedName name="BExCYY5GHFAIPGDZ8HNTGSWV4KQL" localSheetId="11" hidden="1">SCG Func #REF!</definedName>
    <definedName name="BExCYY5GHFAIPGDZ8HNTGSWV4KQL" hidden="1">SCG Func #REF!</definedName>
    <definedName name="BExCZ5SJSLJTD4LETK6S52CEE8K5" localSheetId="11" hidden="1">SEU Driver by Func #REF!</definedName>
    <definedName name="BExCZ5SJSLJTD4LETK6S52CEE8K5" hidden="1">SEU Driver by Func #REF!</definedName>
    <definedName name="BExCZODGQ5EQME30RIBVIMU88981" localSheetId="11" hidden="1">Financial &amp; Non-#REF!</definedName>
    <definedName name="BExCZODGQ5EQME30RIBVIMU88981" hidden="1">Financial &amp; Non-#REF!</definedName>
    <definedName name="BExD049C027P55BCRTWO9K40MDXC" localSheetId="11" hidden="1">Financial &amp; Non-#REF!</definedName>
    <definedName name="BExD049C027P55BCRTWO9K40MDXC" hidden="1">Financial &amp; Non-#REF!</definedName>
    <definedName name="BExD04PEPBEQQX4RZ6C0WVALBV9W" localSheetId="11" hidden="1">SEU Driver #REF!</definedName>
    <definedName name="BExD04PEPBEQQX4RZ6C0WVALBV9W" hidden="1">SEU Driver #REF!</definedName>
    <definedName name="BExD0P35ITFSLDJ85I2S2XLI9D02" localSheetId="11" hidden="1">Addn #REF!</definedName>
    <definedName name="BExD0P35ITFSLDJ85I2S2XLI9D02" hidden="1">Addn #REF!</definedName>
    <definedName name="BExD1Z8Q7A8QEJBB3NBLBKV5UWDA" hidden="1">#REF!</definedName>
    <definedName name="BExD2054KGE1BMQV3F8E1TCXKD7K" localSheetId="11" hidden="1">Financial &amp; Non-#REF!</definedName>
    <definedName name="BExD2054KGE1BMQV3F8E1TCXKD7K" hidden="1">Financial &amp; Non-#REF!</definedName>
    <definedName name="BExD24MZ6RCOIW4QM8EBYWBZ3FGX" localSheetId="11" hidden="1">Addn #REF!</definedName>
    <definedName name="BExD24MZ6RCOIW4QM8EBYWBZ3FGX" hidden="1">Addn #REF!</definedName>
    <definedName name="BExD2PGRAQFQR76TR4M84GCI9TOX" localSheetId="11" hidden="1">SEU Func Comm by #REF!</definedName>
    <definedName name="BExD2PGRAQFQR76TR4M84GCI9TOX" hidden="1">SEU Func Comm by #REF!</definedName>
    <definedName name="BExD345FLWTNWLN5919CGC69OXJS" localSheetId="11" hidden="1">Addn #REF!</definedName>
    <definedName name="BExD345FLWTNWLN5919CGC69OXJS" hidden="1">Addn #REF!</definedName>
    <definedName name="BExD37LGJYVJFID61F08P9GB1FNV" localSheetId="11" hidden="1">SEU Func #REF!</definedName>
    <definedName name="BExD37LGJYVJFID61F08P9GB1FNV" hidden="1">SEU Func #REF!</definedName>
    <definedName name="BExD3FOR9N7H6TPIKASJH6RB78Y8" localSheetId="11" hidden="1">SEU Driver #REF!</definedName>
    <definedName name="BExD3FOR9N7H6TPIKASJH6RB78Y8" hidden="1">SEU Driver #REF!</definedName>
    <definedName name="BExD3SVHOP1C3T2Z7DH6IBE3P843" localSheetId="11" hidden="1">SEU Func #REF!</definedName>
    <definedName name="BExD3SVHOP1C3T2Z7DH6IBE3P843" hidden="1">SEU Func #REF!</definedName>
    <definedName name="BExD4UXT6QYCDEFJ4TR5HLDLP5GS" hidden="1">#REF!</definedName>
    <definedName name="BExD50179NSGUGLLUHX045A1AR1I" localSheetId="11" hidden="1">SEU Func #REF!</definedName>
    <definedName name="BExD50179NSGUGLLUHX045A1AR1I" hidden="1">SEU Func #REF!</definedName>
    <definedName name="BExD5WUM2VOHW0PHHK7UU3C5G4KA" localSheetId="11" hidden="1">Addn #REF!</definedName>
    <definedName name="BExD5WUM2VOHW0PHHK7UU3C5G4KA" hidden="1">Addn #REF!</definedName>
    <definedName name="BExD6L9V8D6IAI4B3RW8L9XB4E9U" localSheetId="11" hidden="1">Addn #REF!</definedName>
    <definedName name="BExD6L9V8D6IAI4B3RW8L9XB4E9U" hidden="1">Addn #REF!</definedName>
    <definedName name="BExD6SM96QF45B1K8P5SYGG16HU7" localSheetId="11" hidden="1">Functional #REF!</definedName>
    <definedName name="BExD6SM96QF45B1K8P5SYGG16HU7" hidden="1">Functional #REF!</definedName>
    <definedName name="BExD7ECGTP7A754YQVMXGZ6ODVJW" localSheetId="11" hidden="1">Addn #REF!</definedName>
    <definedName name="BExD7ECGTP7A754YQVMXGZ6ODVJW" hidden="1">Addn #REF!</definedName>
    <definedName name="BExD7MFRXGJ499ABP7FXYAGDBVBF" localSheetId="11" hidden="1">SEU Func Area by #REF!</definedName>
    <definedName name="BExD7MFRXGJ499ABP7FXYAGDBVBF" hidden="1">SEU Func Area by #REF!</definedName>
    <definedName name="BExD86TI39WBFO32YV2U8JXO98P4" localSheetId="11" hidden="1">SEU Func #REF!</definedName>
    <definedName name="BExD86TI39WBFO32YV2U8JXO98P4" hidden="1">SEU Func #REF!</definedName>
    <definedName name="BExD948GWQCYXUUZQK0PIOEBV29S" localSheetId="11" hidden="1">Financial &amp; Non-#REF!</definedName>
    <definedName name="BExD948GWQCYXUUZQK0PIOEBV29S" hidden="1">Financial &amp; Non-#REF!</definedName>
    <definedName name="BExDC683UDAXPU8TJ720TDYW01P3" localSheetId="11" hidden="1">Addn #REF!</definedName>
    <definedName name="BExDC683UDAXPU8TJ720TDYW01P3" hidden="1">Addn #REF!</definedName>
    <definedName name="BExDCS3PZTHRO9F13N38ECDVNS32" localSheetId="11" hidden="1">SCG Func #REF!</definedName>
    <definedName name="BExDCS3PZTHRO9F13N38ECDVNS32" hidden="1">SCG Func #REF!</definedName>
    <definedName name="BExEPN4D9U6D31SRSQ8GHI9K0EBT" localSheetId="11" hidden="1">Addn #REF!</definedName>
    <definedName name="BExEPN4D9U6D31SRSQ8GHI9K0EBT" hidden="1">Addn #REF!</definedName>
    <definedName name="BExEQ4I6HD9H5DM4DMM6GQ1EMDPK" localSheetId="11" hidden="1">SEU Func Comm by #REF!</definedName>
    <definedName name="BExEQ4I6HD9H5DM4DMM6GQ1EMDPK" hidden="1">SEU Func Comm by #REF!</definedName>
    <definedName name="BExEQPS9BRC55JZ9I5FYCQTKSEJN" localSheetId="11" hidden="1">SEU Func Area by #REF!</definedName>
    <definedName name="BExEQPS9BRC55JZ9I5FYCQTKSEJN" hidden="1">SEU Func Area by #REF!</definedName>
    <definedName name="BExEQRVTCIBYGOUBKNVPTZHMXHFR" localSheetId="11" hidden="1">Addn #REF!</definedName>
    <definedName name="BExEQRVTCIBYGOUBKNVPTZHMXHFR" hidden="1">Addn #REF!</definedName>
    <definedName name="BExERDLXL02M3SL45RHTWJUPCGS8" hidden="1">#REF!</definedName>
    <definedName name="BExERK1VAXZE8JQU29QXCUMOI6E2" hidden="1">#REF!</definedName>
    <definedName name="BExERKYD3HHJGPFDI9EDNNVI2ALK" localSheetId="11" hidden="1">Addn #REF!</definedName>
    <definedName name="BExERKYD3HHJGPFDI9EDNNVI2ALK" hidden="1">Addn #REF!</definedName>
    <definedName name="BExES2HHMG8HMKDE7EJU3AC0I6BR" localSheetId="11" hidden="1">Financial &amp; Non-#REF!</definedName>
    <definedName name="BExES2HHMG8HMKDE7EJU3AC0I6BR" hidden="1">Financial &amp; Non-#REF!</definedName>
    <definedName name="BExES6U1HSYY1KIDIHTNW3J42ZHS" localSheetId="11" hidden="1">Financial &amp; Non-#REF!</definedName>
    <definedName name="BExES6U1HSYY1KIDIHTNW3J42ZHS" hidden="1">Financial &amp; Non-#REF!</definedName>
    <definedName name="BExESH0UL4KHBDSX39ZAEWSMHVQY" localSheetId="11" hidden="1">Addn #REF!</definedName>
    <definedName name="BExESH0UL4KHBDSX39ZAEWSMHVQY" hidden="1">Addn #REF!</definedName>
    <definedName name="BExESMV5WEZAC2GDCQ810LXIR0DY" localSheetId="11" hidden="1">SCG Func #REF!</definedName>
    <definedName name="BExESMV5WEZAC2GDCQ810LXIR0DY" hidden="1">SCG Func #REF!</definedName>
    <definedName name="BExETF6PXKIF0BXNH3KRJ554Y0P6" localSheetId="11" hidden="1">SEU Func Area by #REF!</definedName>
    <definedName name="BExETF6PXKIF0BXNH3KRJ554Y0P6" hidden="1">SEU Func Area by #REF!</definedName>
    <definedName name="BExETT4JKBXWE85124PM89EQ4DRI" localSheetId="11" hidden="1">[0]!SDGE Func #REF!</definedName>
    <definedName name="BExETT4JKBXWE85124PM89EQ4DRI" hidden="1">[0]!SDGE Func #REF!</definedName>
    <definedName name="BExETWVC2ECF85WXYT8IOG6U8U18" hidden="1">#REF!</definedName>
    <definedName name="BExEUJHV8RCKINDDUZ9EKK2116MH" localSheetId="11" hidden="1">Addn #REF!</definedName>
    <definedName name="BExEUJHV8RCKINDDUZ9EKK2116MH" hidden="1">Addn #REF!</definedName>
    <definedName name="BExEUK8WG4Z6L2QA4QFT0Z8AITMS" localSheetId="11" hidden="1">Addn #REF!</definedName>
    <definedName name="BExEUK8WG4Z6L2QA4QFT0Z8AITMS" hidden="1">Addn #REF!</definedName>
    <definedName name="BExEUOAHO8X3MF3DLWEPAW6WVNI0" localSheetId="11" hidden="1">SEU Func Area by #REF!</definedName>
    <definedName name="BExEUOAHO8X3MF3DLWEPAW6WVNI0" hidden="1">SEU Func Area by #REF!</definedName>
    <definedName name="BExEUZDOS5IW0LBVFJWVEPY4C500" localSheetId="11" hidden="1">Addn #REF!</definedName>
    <definedName name="BExEUZDOS5IW0LBVFJWVEPY4C500" hidden="1">Addn #REF!</definedName>
    <definedName name="BExEV5Z2G00UNVZN78TCFNX15OKI" localSheetId="11" hidden="1">SEU Func Area by #REF!</definedName>
    <definedName name="BExEV5Z2G00UNVZN78TCFNX15OKI" hidden="1">SEU Func Area by #REF!</definedName>
    <definedName name="BExEVFKDB3I1PGDYRBZ2S7QG9M6W" localSheetId="11" hidden="1">Addn #REF!</definedName>
    <definedName name="BExEVFKDB3I1PGDYRBZ2S7QG9M6W" hidden="1">Addn #REF!</definedName>
    <definedName name="BExEVG0H7VPEOQHSNR964Y7Q0234" localSheetId="11" hidden="1">Addn #REF!</definedName>
    <definedName name="BExEVG0H7VPEOQHSNR964Y7Q0234" hidden="1">Addn #REF!</definedName>
    <definedName name="BExEVRZZXQNCUB14WPQ8GA48DQT3" localSheetId="11" hidden="1">Addn #REF!</definedName>
    <definedName name="BExEVRZZXQNCUB14WPQ8GA48DQT3" hidden="1">Addn #REF!</definedName>
    <definedName name="BExEVXUI6PQXR3D5BE29CJJ6DV2N" localSheetId="11" hidden="1">Functional #REF!</definedName>
    <definedName name="BExEVXUI6PQXR3D5BE29CJJ6DV2N" hidden="1">Functional #REF!</definedName>
    <definedName name="BExEWB18OJGAK1WTLGEY7JBB9YYA" localSheetId="11" hidden="1">SEU Func #REF!</definedName>
    <definedName name="BExEWB18OJGAK1WTLGEY7JBB9YYA" hidden="1">SEU Func #REF!</definedName>
    <definedName name="BExEWKXAR9PKJRKRQI6VK7GAUXR1" hidden="1">#REF!</definedName>
    <definedName name="BExEWM9T10EA58YE3U9SIXKEYV44" localSheetId="11" hidden="1">SEU Func #REF!</definedName>
    <definedName name="BExEWM9T10EA58YE3U9SIXKEYV44" hidden="1">SEU Func #REF!</definedName>
    <definedName name="BExEXM8E0F2BQDCLAB77JFLQ0PT9" localSheetId="11" hidden="1">Functional #REF!</definedName>
    <definedName name="BExEXM8E0F2BQDCLAB77JFLQ0PT9" hidden="1">Functional #REF!</definedName>
    <definedName name="BExEZ0A8XICFQ6C9HWDCGUHIDXDN" localSheetId="11" hidden="1">SEU Func #REF!</definedName>
    <definedName name="BExEZ0A8XICFQ6C9HWDCGUHIDXDN" hidden="1">SEU Func #REF!</definedName>
    <definedName name="BExEZ76ENXGOBF5PBXQJ70L9O2PZ" localSheetId="11" hidden="1">SEU Driver #REF!</definedName>
    <definedName name="BExEZ76ENXGOBF5PBXQJ70L9O2PZ" hidden="1">SEU Driver #REF!</definedName>
    <definedName name="BExEZA6AQF951QMNDZITNW6I9YF4" localSheetId="11" hidden="1">SEU Func #REF!</definedName>
    <definedName name="BExEZA6AQF951QMNDZITNW6I9YF4" hidden="1">SEU Func #REF!</definedName>
    <definedName name="BExEZHTCTFHWIE5X77O7X7BXREQI" localSheetId="11" hidden="1">SCG Func #REF!</definedName>
    <definedName name="BExEZHTCTFHWIE5X77O7X7BXREQI" hidden="1">SCG Func #REF!</definedName>
    <definedName name="BExEZJGS1LRPE6VTO367I075MALO" localSheetId="11" hidden="1">Addn #REF!</definedName>
    <definedName name="BExEZJGS1LRPE6VTO367I075MALO" hidden="1">Addn #REF!</definedName>
    <definedName name="BExEZNYMRBM329VJ6BYON8FE3A6P" hidden="1">#REF!</definedName>
    <definedName name="BExF0OISVALZJC3KCPHVSTSPJ06G" localSheetId="11" hidden="1">Addn #REF!</definedName>
    <definedName name="BExF0OISVALZJC3KCPHVSTSPJ06G" hidden="1">Addn #REF!</definedName>
    <definedName name="BExF1325NS5JVS6VT49CGOE612FK" localSheetId="11" hidden="1">SEU Func #REF!</definedName>
    <definedName name="BExF1325NS5JVS6VT49CGOE612FK" hidden="1">SEU Func #REF!</definedName>
    <definedName name="BExF1R6P0MN4JZAT3ZF12QGYH74R" localSheetId="11" hidden="1">SCG Func #REF!</definedName>
    <definedName name="BExF1R6P0MN4JZAT3ZF12QGYH74R" hidden="1">SCG Func #REF!</definedName>
    <definedName name="BExF22Q5GLEZIXJFJ9QNV296EVC9" localSheetId="11" hidden="1">SEU Driver by Func #REF!</definedName>
    <definedName name="BExF22Q5GLEZIXJFJ9QNV296EVC9" hidden="1">SEU Driver by Func #REF!</definedName>
    <definedName name="BExF2DNW3LPYTH861EFEUJNG7R3Y" localSheetId="11" hidden="1">SEU Func #REF!</definedName>
    <definedName name="BExF2DNW3LPYTH861EFEUJNG7R3Y" hidden="1">SEU Func #REF!</definedName>
    <definedName name="BExF3H2O11H0RHQ9Q7S28D9I2YFF" localSheetId="11" hidden="1">Functional #REF!</definedName>
    <definedName name="BExF3H2O11H0RHQ9Q7S28D9I2YFF" hidden="1">Functional #REF!</definedName>
    <definedName name="BExF3TYLWVJF9PW2Q562URNI9HS3" localSheetId="11" hidden="1">Addn #REF!</definedName>
    <definedName name="BExF3TYLWVJF9PW2Q562URNI9HS3" hidden="1">Addn #REF!</definedName>
    <definedName name="BExF3YWJ9AGH6R3FHIC5E2RHLM77" localSheetId="11" hidden="1">SEU Func #REF!</definedName>
    <definedName name="BExF3YWJ9AGH6R3FHIC5E2RHLM77" hidden="1">SEU Func #REF!</definedName>
    <definedName name="BExF3ZYEVITE9FYW53VPFQQ2F1NW" localSheetId="11" hidden="1">[0]!SDGE Func #REF!</definedName>
    <definedName name="BExF3ZYEVITE9FYW53VPFQQ2F1NW" hidden="1">[0]!SDGE Func #REF!</definedName>
    <definedName name="BExF415J0OXHQZRM64F05WAGOA0A" localSheetId="11" hidden="1">SEU Func Comm by #REF!</definedName>
    <definedName name="BExF415J0OXHQZRM64F05WAGOA0A" hidden="1">SEU Func Comm by #REF!</definedName>
    <definedName name="BExF421YI6V0HJL4LMQMKBC8KI1Z" localSheetId="11" hidden="1">Financial &amp; Non-#REF!</definedName>
    <definedName name="BExF421YI6V0HJL4LMQMKBC8KI1Z" hidden="1">Financial &amp; Non-#REF!</definedName>
    <definedName name="BExF4870SD6GYYBXV19HVKQE7S50" localSheetId="11" hidden="1">Addn #REF!</definedName>
    <definedName name="BExF4870SD6GYYBXV19HVKQE7S50" hidden="1">Addn #REF!</definedName>
    <definedName name="BExF4JVTKGSB9I6CJ72A7TOZE4CN" localSheetId="11" hidden="1">SEU Driver by Func #REF!</definedName>
    <definedName name="BExF4JVTKGSB9I6CJ72A7TOZE4CN" hidden="1">SEU Driver by Func #REF!</definedName>
    <definedName name="BExF4SQ23FGVM2RD7ROEH120ZOSM" localSheetId="11" hidden="1">Functional #REF!</definedName>
    <definedName name="BExF4SQ23FGVM2RD7ROEH120ZOSM" hidden="1">Functional #REF!</definedName>
    <definedName name="BExF579EMBCCKTQ787NH5YBB9CXI" localSheetId="11" hidden="1">SEU Driver by Func #REF!</definedName>
    <definedName name="BExF579EMBCCKTQ787NH5YBB9CXI" hidden="1">SEU Driver by Func #REF!</definedName>
    <definedName name="BExF59NQZO044CZ1UDDUUT1GMGGB" localSheetId="11" hidden="1">Addn #REF!</definedName>
    <definedName name="BExF59NQZO044CZ1UDDUUT1GMGGB" hidden="1">Addn #REF!</definedName>
    <definedName name="BExF5NALJ6KWCBF2J2SJV1RAKIIA" localSheetId="11" hidden="1">[0]!SDGE Func #REF!</definedName>
    <definedName name="BExF5NALJ6KWCBF2J2SJV1RAKIIA" hidden="1">[0]!SDGE Func #REF!</definedName>
    <definedName name="BExF6610V6SPKG6Y40RHAG258JBC" hidden="1">#REF!</definedName>
    <definedName name="BExF6TUPOWY2HNDNPUBPWMXJZVG1" localSheetId="11" hidden="1">Functional #REF!</definedName>
    <definedName name="BExF6TUPOWY2HNDNPUBPWMXJZVG1" hidden="1">Functional #REF!</definedName>
    <definedName name="BExF7AXRCV25ZBTOJ6CA7J6SRJPV" localSheetId="11" hidden="1">Addn #REF!</definedName>
    <definedName name="BExF7AXRCV25ZBTOJ6CA7J6SRJPV" hidden="1">Addn #REF!</definedName>
    <definedName name="BExF7YREKZ9KNA4NJFZO3ZUQYEKL" localSheetId="11" hidden="1">Functional #REF!</definedName>
    <definedName name="BExF7YREKZ9KNA4NJFZO3ZUQYEKL" hidden="1">Functional #REF!</definedName>
    <definedName name="BExGKN1EQXCDQEHXP2JYQQRYTRWK" localSheetId="11" hidden="1">Addn #REF!</definedName>
    <definedName name="BExGKN1EQXCDQEHXP2JYQQRYTRWK" hidden="1">Addn #REF!</definedName>
    <definedName name="BExGLHB4SQLGEEKYPK5PCSP8CXIU" localSheetId="11" hidden="1">SEU Func #REF!</definedName>
    <definedName name="BExGLHB4SQLGEEKYPK5PCSP8CXIU" hidden="1">SEU Func #REF!</definedName>
    <definedName name="BExGLKB1KMG0JUC55WOOFYX0L1QT" localSheetId="11" hidden="1">Financial &amp; Non-#REF!</definedName>
    <definedName name="BExGLKB1KMG0JUC55WOOFYX0L1QT" hidden="1">Financial &amp; Non-#REF!</definedName>
    <definedName name="BExGLQ02ITX09XCPFPXUSEY9X9O6" localSheetId="11" hidden="1">Addn #REF!</definedName>
    <definedName name="BExGLQ02ITX09XCPFPXUSEY9X9O6" hidden="1">Addn #REF!</definedName>
    <definedName name="BExGLYE4J4L87N4M36NDPS2FTWGP" localSheetId="11" hidden="1">Functional #REF!</definedName>
    <definedName name="BExGLYE4J4L87N4M36NDPS2FTWGP" hidden="1">Functional #REF!</definedName>
    <definedName name="BExGM1OUGUFAEN5JAJ448R6L0DC9" localSheetId="11" hidden="1">SEU Driver #REF!</definedName>
    <definedName name="BExGM1OUGUFAEN5JAJ448R6L0DC9" hidden="1">SEU Driver #REF!</definedName>
    <definedName name="BExGM4OR6LGJ4FDHDF9B4FQLO5VG" hidden="1">#REF!</definedName>
    <definedName name="BExGMMO4PGKI0FCLLW0Y83EE49RL" localSheetId="11" hidden="1">Addn #REF!</definedName>
    <definedName name="BExGMMO4PGKI0FCLLW0Y83EE49RL" hidden="1">Addn #REF!</definedName>
    <definedName name="BExGMTESDL71HXFF5HGI2UNODRJZ" localSheetId="11" hidden="1">SEU Driver by Func #REF!</definedName>
    <definedName name="BExGMTESDL71HXFF5HGI2UNODRJZ" hidden="1">SEU Driver by Func #REF!</definedName>
    <definedName name="BExGMVYK8MOJBCT6MO7TFJCQWCB4" localSheetId="11" hidden="1">Addn #REF!</definedName>
    <definedName name="BExGMVYK8MOJBCT6MO7TFJCQWCB4" hidden="1">Addn #REF!</definedName>
    <definedName name="BExGNLVTUF1UPFTN1H04SGPNRF7J" localSheetId="11" hidden="1">Functional #REF!</definedName>
    <definedName name="BExGNLVTUF1UPFTN1H04SGPNRF7J" hidden="1">Functional #REF!</definedName>
    <definedName name="BExGNW803QVDQPUE9JUS0V7PM9XV" localSheetId="11" hidden="1">Addn #REF!</definedName>
    <definedName name="BExGNW803QVDQPUE9JUS0V7PM9XV" hidden="1">Addn #REF!</definedName>
    <definedName name="BExGO39MU9M3YRTE728WTLYISKF8" localSheetId="11" hidden="1">Addn #REF!</definedName>
    <definedName name="BExGO39MU9M3YRTE728WTLYISKF8" hidden="1">Addn #REF!</definedName>
    <definedName name="BExGO9V0UPC4EUV2KNMCLR1LECQ7" localSheetId="11" hidden="1">Addn #REF!</definedName>
    <definedName name="BExGO9V0UPC4EUV2KNMCLR1LECQ7" hidden="1">Addn #REF!</definedName>
    <definedName name="BExGOBCYYQ32Y05966JGP890LR5P" localSheetId="11" hidden="1">Financial &amp; Non-#REF!</definedName>
    <definedName name="BExGOBCYYQ32Y05966JGP890LR5P" hidden="1">Financial &amp; Non-#REF!</definedName>
    <definedName name="BExGPJ9JSSVOEMUU1M5YPEVFX4NG" localSheetId="11" hidden="1">SEU Driver by Func #REF!</definedName>
    <definedName name="BExGPJ9JSSVOEMUU1M5YPEVFX4NG" hidden="1">SEU Driver by Func #REF!</definedName>
    <definedName name="BExGPYEBZP2PJXBPRNVLPF811HK5" localSheetId="11" hidden="1">Addn #REF!</definedName>
    <definedName name="BExGPYEBZP2PJXBPRNVLPF811HK5" hidden="1">Addn #REF!</definedName>
    <definedName name="BExGQ6SGHLX1UM9L4HFT426AGHTJ" hidden="1">#REF!</definedName>
    <definedName name="BExGQOMI69EAM2G0OO7JQ9QWBGHF" localSheetId="11" hidden="1">SCG Func #REF!</definedName>
    <definedName name="BExGQOMI69EAM2G0OO7JQ9QWBGHF" hidden="1">SCG Func #REF!</definedName>
    <definedName name="BExGQXM28CAHL5P2JT4MT12AXVKQ" localSheetId="11" hidden="1">Functional #REF!</definedName>
    <definedName name="BExGQXM28CAHL5P2JT4MT12AXVKQ" hidden="1">Functional #REF!</definedName>
    <definedName name="BExGR05TTS4EEK6FJB4Z1XNCU2IL" hidden="1">#REF!</definedName>
    <definedName name="BExGR2PH07U3CUHH1SJI9MSVTF4X" localSheetId="11" hidden="1">[0]!SDGE Func #REF!</definedName>
    <definedName name="BExGR2PH07U3CUHH1SJI9MSVTF4X" hidden="1">[0]!SDGE Func #REF!</definedName>
    <definedName name="BExGRCLIZJ7923TN9WTU4JZQTJYD" localSheetId="11" hidden="1">SEU Driver #REF!</definedName>
    <definedName name="BExGRCLIZJ7923TN9WTU4JZQTJYD" hidden="1">SEU Driver #REF!</definedName>
    <definedName name="BExGRNOQ1INB98JYFD7QR60QU8J0" localSheetId="11" hidden="1">Addn #REF!</definedName>
    <definedName name="BExGRNOQ1INB98JYFD7QR60QU8J0" hidden="1">Addn #REF!</definedName>
    <definedName name="BExGROABY17NJ0W01ONPLDSLT7KW" localSheetId="11" hidden="1">Addn #REF!</definedName>
    <definedName name="BExGROABY17NJ0W01ONPLDSLT7KW" hidden="1">Addn #REF!</definedName>
    <definedName name="BExGRTDQRTVRLDLDG9M3OT7SCRYO" hidden="1">#REF!</definedName>
    <definedName name="BExGS1H2LMB6GNAYU1SO8C2A7ZCY" hidden="1">#REF!</definedName>
    <definedName name="BExGSET422SC76HGF6BD7D0Y4AJ7" localSheetId="11" hidden="1">SEU Driver by Func #REF!</definedName>
    <definedName name="BExGSET422SC76HGF6BD7D0Y4AJ7" hidden="1">SEU Driver by Func #REF!</definedName>
    <definedName name="BExGSJLREUNQM8QN7XF7ULBE3ABJ" localSheetId="11" hidden="1">Functional #REF!</definedName>
    <definedName name="BExGSJLREUNQM8QN7XF7ULBE3ABJ" hidden="1">Functional #REF!</definedName>
    <definedName name="BExGSRP2RCVSVBEI53K7SAI5Q9PI" localSheetId="11" hidden="1">SCG Func #REF!</definedName>
    <definedName name="BExGSRP2RCVSVBEI53K7SAI5Q9PI" hidden="1">SCG Func #REF!</definedName>
    <definedName name="BExGSU3EO2DALPTV06MEXU0DGFQC" localSheetId="11" hidden="1">SEU Func #REF!</definedName>
    <definedName name="BExGSU3EO2DALPTV06MEXU0DGFQC" hidden="1">SEU Func #REF!</definedName>
    <definedName name="BExGT9TRBEXEWQ0B9KXJX7Z5UJRY" localSheetId="11" hidden="1">Financial &amp; Non-#REF!</definedName>
    <definedName name="BExGT9TRBEXEWQ0B9KXJX7Z5UJRY" hidden="1">Financial &amp; Non-#REF!</definedName>
    <definedName name="BExGTBMJUADXPOUCEYU665THGQO2" localSheetId="11" hidden="1">Functional #REF!</definedName>
    <definedName name="BExGTBMJUADXPOUCEYU665THGQO2" hidden="1">Functional #REF!</definedName>
    <definedName name="BExGTIITSO78YF6RR73QHWEYK87U" localSheetId="11" hidden="1">Addn #REF!</definedName>
    <definedName name="BExGTIITSO78YF6RR73QHWEYK87U" hidden="1">Addn #REF!</definedName>
    <definedName name="BExGUAOWJHFLPH9QVH93IOYVKOMO" localSheetId="11" hidden="1">[0]!SDGE Func #REF!</definedName>
    <definedName name="BExGUAOWJHFLPH9QVH93IOYVKOMO" hidden="1">[0]!SDGE Func #REF!</definedName>
    <definedName name="BExGUGJ7JW4B1Q93WL3HH2XKDWXW" localSheetId="11" hidden="1">Addn #REF!</definedName>
    <definedName name="BExGUGJ7JW4B1Q93WL3HH2XKDWXW" hidden="1">Addn #REF!</definedName>
    <definedName name="BExGUOBXX25SLEUMAHTMBBD37IF8" localSheetId="11" hidden="1">SCG Func #REF!</definedName>
    <definedName name="BExGUOBXX25SLEUMAHTMBBD37IF8" hidden="1">SCG Func #REF!</definedName>
    <definedName name="BExGV83UEDIYPPYAFYK850MTRA20" hidden="1">#REF!</definedName>
    <definedName name="BExGVWU3I1N98ZJLT37NV6U7MU41" localSheetId="11" hidden="1">Addn #REF!</definedName>
    <definedName name="BExGVWU3I1N98ZJLT37NV6U7MU41" hidden="1">Addn #REF!</definedName>
    <definedName name="BExGVXVSDMTHO66SM4TYGELLKBHR" localSheetId="11" hidden="1">SCG Func #REF!</definedName>
    <definedName name="BExGVXVSDMTHO66SM4TYGELLKBHR" hidden="1">SCG Func #REF!</definedName>
    <definedName name="BExGW1XJNF8ZA5174XEG2T1BA0LK" hidden="1">#REF!</definedName>
    <definedName name="BExGX3E1UUGUNWM7H46KUNH1G7V9" localSheetId="11" hidden="1">SEU Func Area by #REF!</definedName>
    <definedName name="BExGX3E1UUGUNWM7H46KUNH1G7V9" hidden="1">SEU Func Area by #REF!</definedName>
    <definedName name="BExGXFDNXOOKOD5MZTQ0KVDF4N34" hidden="1">#REF!</definedName>
    <definedName name="BExGXNX1TWG5GTUBXCTBTF1B4KJV" localSheetId="11" hidden="1">Financial &amp; Non-#REF!</definedName>
    <definedName name="BExGXNX1TWG5GTUBXCTBTF1B4KJV" hidden="1">Financial &amp; Non-#REF!</definedName>
    <definedName name="BExGXQM6KA3CYNQRFGYQ73WXXG17" localSheetId="11" hidden="1">[0]!SDGE Func #REF!</definedName>
    <definedName name="BExGXQM6KA3CYNQRFGYQ73WXXG17" hidden="1">[0]!SDGE Func #REF!</definedName>
    <definedName name="BExGXX7JK0MPSZQT0YGZ8WBGKX1B" localSheetId="11" hidden="1">Addn #REF!</definedName>
    <definedName name="BExGXX7JK0MPSZQT0YGZ8WBGKX1B" hidden="1">Addn #REF!</definedName>
    <definedName name="BExGY55KGVQABF1JSG4UW8ZYF0V0" localSheetId="11" hidden="1">Addn #REF!</definedName>
    <definedName name="BExGY55KGVQABF1JSG4UW8ZYF0V0" hidden="1">Addn #REF!</definedName>
    <definedName name="BExGY7ZZ56Z6VYPBCD3UONC4EJZG" localSheetId="11" hidden="1">Functional #REF!</definedName>
    <definedName name="BExGY7ZZ56Z6VYPBCD3UONC4EJZG" hidden="1">Functional #REF!</definedName>
    <definedName name="BExGY9CMOVKAA1T7PZKIYJK1B21L" localSheetId="11" hidden="1">Addn #REF!</definedName>
    <definedName name="BExGY9CMOVKAA1T7PZKIYJK1B21L" hidden="1">Addn #REF!</definedName>
    <definedName name="BExGYKL4E6PDS7BORYW6OIYDZ08D" hidden="1">#REF!</definedName>
    <definedName name="BExGZANU0NKBR7BENVVONMA3G9VH" localSheetId="11" hidden="1">Functional #REF!</definedName>
    <definedName name="BExGZANU0NKBR7BENVVONMA3G9VH" hidden="1">Functional #REF!</definedName>
    <definedName name="BExGZE3V7GJL3EY0JX5GX8MBWN8U" localSheetId="11" hidden="1">SEU Func Comm by #REF!</definedName>
    <definedName name="BExGZE3V7GJL3EY0JX5GX8MBWN8U" hidden="1">SEU Func Comm by #REF!</definedName>
    <definedName name="BExGZEPFQH1LIB70VVOS2H2BZGAG" localSheetId="11" hidden="1">SEU Driver #REF!</definedName>
    <definedName name="BExGZEPFQH1LIB70VVOS2H2BZGAG" hidden="1">SEU Driver #REF!</definedName>
    <definedName name="BExGZHJZPD8DKFQ3732QJAL8QVXT" localSheetId="11" hidden="1">Addn #REF!</definedName>
    <definedName name="BExGZHJZPD8DKFQ3732QJAL8QVXT" hidden="1">Addn #REF!</definedName>
    <definedName name="BExGZJ1XKN2W09Q7JR3W6MM4STLQ" localSheetId="11" hidden="1">Financial &amp; Non-#REF!</definedName>
    <definedName name="BExGZJ1XKN2W09Q7JR3W6MM4STLQ" hidden="1">Financial &amp; Non-#REF!</definedName>
    <definedName name="BExGZQZS6V2URKO3EIGKOOVHUU3H" localSheetId="11" hidden="1">Addn #REF!</definedName>
    <definedName name="BExGZQZS6V2URKO3EIGKOOVHUU3H" hidden="1">Addn #REF!</definedName>
    <definedName name="BExH0IKGVHOBJIDPCZHJ479O3SRP" localSheetId="11" hidden="1">SEU Func #REF!</definedName>
    <definedName name="BExH0IKGVHOBJIDPCZHJ479O3SRP" hidden="1">SEU Func #REF!</definedName>
    <definedName name="BExH1YKD2I1DBVJNDJET8J83W122" localSheetId="11" hidden="1">[0]!SDGE Func #REF!</definedName>
    <definedName name="BExH1YKD2I1DBVJNDJET8J83W122" hidden="1">[0]!SDGE Func #REF!</definedName>
    <definedName name="BExH2CY9K2FSWO15D9QFCTPUHA9H" localSheetId="11" hidden="1">Addn #REF!</definedName>
    <definedName name="BExH2CY9K2FSWO15D9QFCTPUHA9H" hidden="1">Addn #REF!</definedName>
    <definedName name="BExH2D91ZFWCDB3SI5A50B000FVX" localSheetId="11" hidden="1">Addn #REF!</definedName>
    <definedName name="BExH2D91ZFWCDB3SI5A50B000FVX" hidden="1">Addn #REF!</definedName>
    <definedName name="BExH2YZ94P6CDZWU4OBA137L6UHO" localSheetId="11" hidden="1">SEU Func #REF!</definedName>
    <definedName name="BExH2YZ94P6CDZWU4OBA137L6UHO" hidden="1">SEU Func #REF!</definedName>
    <definedName name="BExH3P7DTX62RPMIDHX5GI04FYKQ" localSheetId="11" hidden="1">Functional #REF!</definedName>
    <definedName name="BExH3P7DTX62RPMIDHX5GI04FYKQ" hidden="1">Functional #REF!</definedName>
    <definedName name="BExH4ETUSFTMPBY6PV1SWMC6QX5G" hidden="1">#REF!</definedName>
    <definedName name="BExIFSCMTI0FAJ8EV2XHIBYCOK6I" localSheetId="11" hidden="1">Addn #REF!</definedName>
    <definedName name="BExIFSCMTI0FAJ8EV2XHIBYCOK6I" hidden="1">Addn #REF!</definedName>
    <definedName name="BExIH2T1CRIPNN2YFR7GOWLYEA52" localSheetId="11" hidden="1">SCG Func #REF!</definedName>
    <definedName name="BExIH2T1CRIPNN2YFR7GOWLYEA52" hidden="1">SCG Func #REF!</definedName>
    <definedName name="BExIH2T1IY9JQEUFBZ4JLOJV0TG5" localSheetId="11" hidden="1">Functional #REF!</definedName>
    <definedName name="BExIH2T1IY9JQEUFBZ4JLOJV0TG5" hidden="1">Functional #REF!</definedName>
    <definedName name="BExIHGAIUBSYBR9A804NA3TRM4S8" hidden="1">#REF!</definedName>
    <definedName name="BExIHZRVCSHLCGDXWK8U6MU55AB7" localSheetId="11" hidden="1">SEU Func #REF!</definedName>
    <definedName name="BExIHZRVCSHLCGDXWK8U6MU55AB7" hidden="1">SEU Func #REF!</definedName>
    <definedName name="BExII4VA48OXWGVJF9IBSMUY9V98" localSheetId="11" hidden="1">Functional #REF!</definedName>
    <definedName name="BExII4VA48OXWGVJF9IBSMUY9V98" hidden="1">Functional #REF!</definedName>
    <definedName name="BExII7EXHAHJM240CRUWBO9962O7" localSheetId="11" hidden="1">Addn #REF!</definedName>
    <definedName name="BExII7EXHAHJM240CRUWBO9962O7" hidden="1">Addn #REF!</definedName>
    <definedName name="BExIITW628XK67X2U1OPK4J84ZEV" hidden="1">#REF!</definedName>
    <definedName name="BExIJ7DPBEAMQ0MSR84W0UBZWEGS" localSheetId="11" hidden="1">SEU Func #REF!</definedName>
    <definedName name="BExIJ7DPBEAMQ0MSR84W0UBZWEGS" hidden="1">SEU Func #REF!</definedName>
    <definedName name="BExIJA84K6XVD5SKJPK4SV2P73TB" hidden="1">#REF!</definedName>
    <definedName name="BExIJNPMVEY41OWJGVYMC94PWIYE" localSheetId="11" hidden="1">Addn #REF!</definedName>
    <definedName name="BExIJNPMVEY41OWJGVYMC94PWIYE" hidden="1">Addn #REF!</definedName>
    <definedName name="BExIJPIDP9JV8OJLIDAYGPANDFSY" localSheetId="11" hidden="1">Financial &amp; Non-#REF!</definedName>
    <definedName name="BExIJPIDP9JV8OJLIDAYGPANDFSY" hidden="1">Financial &amp; Non-#REF!</definedName>
    <definedName name="BExIJPNPAAVDZH0GGK1FKGQPZZSM" hidden="1">#REF!</definedName>
    <definedName name="BExIK1HYH5WNNXHXQ1OWPYCTHU72" localSheetId="11" hidden="1">Addn #REF!</definedName>
    <definedName name="BExIK1HYH5WNNXHXQ1OWPYCTHU72" hidden="1">Addn #REF!</definedName>
    <definedName name="BExIKEZJKO4ZEDFGQII0YK1U11JZ" hidden="1">#REF!</definedName>
    <definedName name="BExIKRKOIS45NJ5YKIDVWPQOYOL9" localSheetId="11" hidden="1">Addn #REF!</definedName>
    <definedName name="BExIKRKOIS45NJ5YKIDVWPQOYOL9" hidden="1">Addn #REF!</definedName>
    <definedName name="BExIL4B5GFRFNQH8Q8AMHVEHCUZO" localSheetId="11" hidden="1">Functional #REF!</definedName>
    <definedName name="BExIL4B5GFRFNQH8Q8AMHVEHCUZO" hidden="1">Functional #REF!</definedName>
    <definedName name="BExIL4GLR59EU0W87F88F2QG1Z8O" hidden="1">#REF!</definedName>
    <definedName name="BExILAR1ZPEWM5YR24H92C0JDRRN" localSheetId="11" hidden="1">Addn #REF!</definedName>
    <definedName name="BExILAR1ZPEWM5YR24H92C0JDRRN" hidden="1">Addn #REF!</definedName>
    <definedName name="BExILDATS6PRT5N7FTAWPKOBH5B7" hidden="1">#REF!</definedName>
    <definedName name="BExILWHDUF5X53U4Q4U0I1JKVVE5" localSheetId="11" hidden="1">Functional #REF!</definedName>
    <definedName name="BExILWHDUF5X53U4Q4U0I1JKVVE5" hidden="1">Functional #REF!</definedName>
    <definedName name="BExIM4VIKFX1GI2KS4JBBQD4OZC4" localSheetId="11" hidden="1">Addn #REF!</definedName>
    <definedName name="BExIM4VIKFX1GI2KS4JBBQD4OZC4" hidden="1">Addn #REF!</definedName>
    <definedName name="BExIMC2EV8MZFYH202AYX95VN5T4" localSheetId="11" hidden="1">Functional #REF!</definedName>
    <definedName name="BExIMC2EV8MZFYH202AYX95VN5T4" hidden="1">Functional #REF!</definedName>
    <definedName name="BExIMQ5KZ1K5TTI03C4VA04B2U57" localSheetId="11" hidden="1">Functional #REF!</definedName>
    <definedName name="BExIMQ5KZ1K5TTI03C4VA04B2U57" hidden="1">Functional #REF!</definedName>
    <definedName name="BExIN13AVDPXLS4PF4Z9M9G1Z76E" localSheetId="11" hidden="1">SEU Func #REF!</definedName>
    <definedName name="BExIN13AVDPXLS4PF4Z9M9G1Z76E" hidden="1">SEU Func #REF!</definedName>
    <definedName name="BExIND86ZS4TEVYV6ZK18DKTBFIO" localSheetId="11" hidden="1">SEU Driver by Func #REF!</definedName>
    <definedName name="BExIND86ZS4TEVYV6ZK18DKTBFIO" hidden="1">SEU Driver by Func #REF!</definedName>
    <definedName name="BExIO8P4YOIMV1JAWVAZ4DO6021M" localSheetId="11" hidden="1">Addn #REF!</definedName>
    <definedName name="BExIO8P4YOIMV1JAWVAZ4DO6021M" hidden="1">Addn #REF!</definedName>
    <definedName name="BExIP5D60RQDO1HRB19L6DCT83H4" localSheetId="11" hidden="1">Addn #REF!</definedName>
    <definedName name="BExIP5D60RQDO1HRB19L6DCT83H4" hidden="1">Addn #REF!</definedName>
    <definedName name="BExIPBNM3CSLE9YV7LOT0R11MJBI" localSheetId="11" hidden="1">Addn #REF!</definedName>
    <definedName name="BExIPBNM3CSLE9YV7LOT0R11MJBI" hidden="1">Addn #REF!</definedName>
    <definedName name="BExIQ92Q0519J5MJF4MW49ZAAUV6" localSheetId="11" hidden="1">SCG Func #REF!</definedName>
    <definedName name="BExIQ92Q0519J5MJF4MW49ZAAUV6" hidden="1">SCG Func #REF!</definedName>
    <definedName name="BExIQEM98FHB6XHBDY1JFPRGK4MD" localSheetId="11" hidden="1">Addn #REF!</definedName>
    <definedName name="BExIQEM98FHB6XHBDY1JFPRGK4MD" hidden="1">Addn #REF!</definedName>
    <definedName name="BExIQK0GFOIXW53793KMLA7DSQWI" localSheetId="11" hidden="1">Addn #REF!</definedName>
    <definedName name="BExIQK0GFOIXW53793KMLA7DSQWI" hidden="1">Addn #REF!</definedName>
    <definedName name="BExIQS98Y1Q64V6T2E9KQVFOKVI8" localSheetId="11" hidden="1">Addn #REF!</definedName>
    <definedName name="BExIQS98Y1Q64V6T2E9KQVFOKVI8" hidden="1">Addn #REF!</definedName>
    <definedName name="BExIQTG93KR7ME8UBCBGVA6APZ6M" localSheetId="11" hidden="1">SEU Driver by Func #REF!</definedName>
    <definedName name="BExIQTG93KR7ME8UBCBGVA6APZ6M" hidden="1">SEU Driver by Func #REF!</definedName>
    <definedName name="BExIR9SCR713IFP0WZBGWVXN92JA" localSheetId="11" hidden="1">SEU Func #REF!</definedName>
    <definedName name="BExIR9SCR713IFP0WZBGWVXN92JA" hidden="1">SEU Func #REF!</definedName>
    <definedName name="BExIRG2YB6U8XHVW0HAGK8L4KEYV" localSheetId="11" hidden="1">Addn #REF!</definedName>
    <definedName name="BExIRG2YB6U8XHVW0HAGK8L4KEYV" hidden="1">Addn #REF!</definedName>
    <definedName name="BExIRL0WRAH90TEKQ2PU8MXBVPBM" hidden="1">#REF!</definedName>
    <definedName name="BExIRNVGNU73CEF6ALOGYUNOW0U7" localSheetId="11" hidden="1">SCG Func #REF!</definedName>
    <definedName name="BExIRNVGNU73CEF6ALOGYUNOW0U7" hidden="1">SCG Func #REF!</definedName>
    <definedName name="BExIRVO0QSGCASW0AWUQM10DO92I" localSheetId="11" hidden="1">Addn #REF!</definedName>
    <definedName name="BExIRVO0QSGCASW0AWUQM10DO92I" hidden="1">Addn #REF!</definedName>
    <definedName name="BExIS0WSQ5Z8QJQFTZYMXQZN5YCN" localSheetId="11" hidden="1">SEU Driver by Func #REF!</definedName>
    <definedName name="BExIS0WSQ5Z8QJQFTZYMXQZN5YCN" hidden="1">SEU Driver by Func #REF!</definedName>
    <definedName name="BExIS4YIQALZA992UXXBU4JDFBGM" localSheetId="11" hidden="1">Addn #REF!</definedName>
    <definedName name="BExIS4YIQALZA992UXXBU4JDFBGM" hidden="1">Addn #REF!</definedName>
    <definedName name="BExISG72A6BHVE3NBQVTYPSLT7KB" localSheetId="11" hidden="1">Addn #REF!</definedName>
    <definedName name="BExISG72A6BHVE3NBQVTYPSLT7KB" hidden="1">Addn #REF!</definedName>
    <definedName name="BExITABBUGATHQ5Y5MAOQP5SH17Q" localSheetId="11" hidden="1">SEU Func #REF!</definedName>
    <definedName name="BExITABBUGATHQ5Y5MAOQP5SH17Q" hidden="1">SEU Func #REF!</definedName>
    <definedName name="BExITARJVCVQ5G6KQDP88RC6QHCY" localSheetId="11" hidden="1">SEU Driver by Func #REF!</definedName>
    <definedName name="BExITARJVCVQ5G6KQDP88RC6QHCY" hidden="1">SEU Driver by Func #REF!</definedName>
    <definedName name="BExITBIGWP0MJPJSN8IZU3RMEAWJ" localSheetId="11" hidden="1">Addn #REF!</definedName>
    <definedName name="BExITBIGWP0MJPJSN8IZU3RMEAWJ" hidden="1">Addn #REF!</definedName>
    <definedName name="BExITOP7O4BSUW087EKMYLKB4UXR" localSheetId="11" hidden="1">Addn #REF!</definedName>
    <definedName name="BExITOP7O4BSUW087EKMYLKB4UXR" hidden="1">Addn #REF!</definedName>
    <definedName name="BExIUBXHE3WUI9QDGCGHET2XGDAL" localSheetId="11" hidden="1">Addn #REF!</definedName>
    <definedName name="BExIUBXHE3WUI9QDGCGHET2XGDAL" hidden="1">Addn #REF!</definedName>
    <definedName name="BExIV8QOQ84LJ5PXUX5MI80QGD5Q" localSheetId="11" hidden="1">SEU Driver #REF!</definedName>
    <definedName name="BExIV8QOQ84LJ5PXUX5MI80QGD5Q" hidden="1">SEU Driver #REF!</definedName>
    <definedName name="BExIW726IGZYRA6TJ5ZLKE7ABQG8" localSheetId="11" hidden="1">Addn #REF!</definedName>
    <definedName name="BExIW726IGZYRA6TJ5ZLKE7ABQG8" hidden="1">Addn #REF!</definedName>
    <definedName name="BExIWEJX25D5FZQI9Z7LS76QACOK" localSheetId="11" hidden="1">SEU Func #REF!</definedName>
    <definedName name="BExIWEJX25D5FZQI9Z7LS76QACOK" hidden="1">SEU Func #REF!</definedName>
    <definedName name="BExIWX4QUS8GZI89PS41C2PO12UH" hidden="1">#REF!</definedName>
    <definedName name="BExIXEYRZT15Z6D54TJWMF3SWCQP" localSheetId="11" hidden="1">SEU Driver #REF!</definedName>
    <definedName name="BExIXEYRZT15Z6D54TJWMF3SWCQP" hidden="1">SEU Driver #REF!</definedName>
    <definedName name="BExIXNCWXXNR81ZIR70WT7ST77V6" hidden="1">#REF!</definedName>
    <definedName name="BExIXR95Q2IRU8YKZAQATRN0FWV6" localSheetId="11" hidden="1">Addn #REF!</definedName>
    <definedName name="BExIXR95Q2IRU8YKZAQATRN0FWV6" hidden="1">Addn #REF!</definedName>
    <definedName name="BExIXZ1KHL3SNHLFECYBDHKZ6U46" localSheetId="11" hidden="1">Financial &amp; Non-#REF!</definedName>
    <definedName name="BExIXZ1KHL3SNHLFECYBDHKZ6U46" hidden="1">Financial &amp; Non-#REF!</definedName>
    <definedName name="BExIXZXWB0BZMJ1121LAL9FZAMPY" hidden="1">#REF!</definedName>
    <definedName name="BExIXZY37U9ICT1J1TGVVPDR0J6T" localSheetId="11" hidden="1">Addn #REF!</definedName>
    <definedName name="BExIXZY37U9ICT1J1TGVVPDR0J6T" hidden="1">Addn #REF!</definedName>
    <definedName name="BExIYBS6OBX000CKF26KUVT6PKXL" localSheetId="11" hidden="1">[0]!SDGE Func #REF!</definedName>
    <definedName name="BExIYBS6OBX000CKF26KUVT6PKXL" hidden="1">[0]!SDGE Func #REF!</definedName>
    <definedName name="BExIYHH6IUOGFPR0AUG0J2X3E6P1" localSheetId="11" hidden="1">SEU Func #REF!</definedName>
    <definedName name="BExIYHH6IUOGFPR0AUG0J2X3E6P1" hidden="1">SEU Func #REF!</definedName>
    <definedName name="BExIZ6STDECZVLI5IBZWNWSATJ4K" hidden="1">#REF!</definedName>
    <definedName name="BExIZ7954XTG6TZNHLKX4KDKM9AL" localSheetId="11" hidden="1">[0]!SDGE Func #REF!</definedName>
    <definedName name="BExIZ7954XTG6TZNHLKX4KDKM9AL" hidden="1">[0]!SDGE Func #REF!</definedName>
    <definedName name="BExIZL6QTBF2FNZRHMADQY6XGJNX" localSheetId="11" hidden="1">[0]!SDGE Func #REF!</definedName>
    <definedName name="BExIZL6QTBF2FNZRHMADQY6XGJNX" hidden="1">[0]!SDGE Func #REF!</definedName>
    <definedName name="BExJ0K955EICJ1YH4ZJN1EIAPCZU" hidden="1">#REF!</definedName>
    <definedName name="BExKDX3VKK7MG2TKGKAVMP2ALL86" localSheetId="11" hidden="1">SEU Driver by Func #REF!</definedName>
    <definedName name="BExKDX3VKK7MG2TKGKAVMP2ALL86" hidden="1">SEU Driver by Func #REF!</definedName>
    <definedName name="BExKESQ2K3X7U1M7WJDWS8NN1TYL" localSheetId="11" hidden="1">Addn #REF!</definedName>
    <definedName name="BExKESQ2K3X7U1M7WJDWS8NN1TYL" hidden="1">Addn #REF!</definedName>
    <definedName name="BExKF1KFA6ISNT7S5JBN7SJ6HN1G" hidden="1">#REF!</definedName>
    <definedName name="BExKFMZTST3O2X2Y679VNNJ5G5IT" localSheetId="11" hidden="1">Addn #REF!</definedName>
    <definedName name="BExKFMZTST3O2X2Y679VNNJ5G5IT" hidden="1">Addn #REF!</definedName>
    <definedName name="BExKFY31TCY75OMUQNG8CGUAAIZH" localSheetId="11" hidden="1">SEU Func #REF!</definedName>
    <definedName name="BExKFY31TCY75OMUQNG8CGUAAIZH" hidden="1">SEU Func #REF!</definedName>
    <definedName name="BExKGB4BKOPM9LE0VKOE03YHIQQM" localSheetId="11" hidden="1">[0]!SDGE Func #REF!</definedName>
    <definedName name="BExKGB4BKOPM9LE0VKOE03YHIQQM" hidden="1">[0]!SDGE Func #REF!</definedName>
    <definedName name="BExKGK414LP3SF9H998WCWSOZ2RF" localSheetId="11" hidden="1">SEU Func Comm by #REF!</definedName>
    <definedName name="BExKGK414LP3SF9H998WCWSOZ2RF" hidden="1">SEU Func Comm by #REF!</definedName>
    <definedName name="BExKGYCEMSXID5NF8FBMWC5E4K2K" localSheetId="11" hidden="1">SEU Func #REF!</definedName>
    <definedName name="BExKGYCEMSXID5NF8FBMWC5E4K2K" hidden="1">SEU Func #REF!</definedName>
    <definedName name="BExKH58LCFIHH716PTTOB278LXGP" localSheetId="11" hidden="1">SEU Func Area by #REF!</definedName>
    <definedName name="BExKH58LCFIHH716PTTOB278LXGP" hidden="1">SEU Func Area by #REF!</definedName>
    <definedName name="BExKH8DY8MFUAOSM43HQ8ZLUIYDQ" localSheetId="11" hidden="1">SEU Func Comm by #REF!</definedName>
    <definedName name="BExKH8DY8MFUAOSM43HQ8ZLUIYDQ" hidden="1">SEU Func Comm by #REF!</definedName>
    <definedName name="BExKHZICQ1E9QB703OWB9P9TA3GE" hidden="1">#REF!</definedName>
    <definedName name="BExKI5I5KMP8GK5LXTIJRDIZI45R" localSheetId="11" hidden="1">Financial &amp; Non-#REF!</definedName>
    <definedName name="BExKI5I5KMP8GK5LXTIJRDIZI45R" hidden="1">Financial &amp; Non-#REF!</definedName>
    <definedName name="BExKI6PB6I40BP844JARMGLG2SEB" localSheetId="11" hidden="1">SEU Func Comm by #REF!</definedName>
    <definedName name="BExKI6PB6I40BP844JARMGLG2SEB" hidden="1">SEU Func Comm by #REF!</definedName>
    <definedName name="BExKIQXJ967YLRAPFPZG794BH5FH" hidden="1">#REF!</definedName>
    <definedName name="BExKJ449OV40VVKF65OXB94QVZRT" localSheetId="11" hidden="1">[0]!SDGE Func #REF!</definedName>
    <definedName name="BExKJ449OV40VVKF65OXB94QVZRT" hidden="1">[0]!SDGE Func #REF!</definedName>
    <definedName name="BExKJDK7IFNOH6RPBUJFQZKBG9OH" hidden="1">#REF!</definedName>
    <definedName name="BExKJQWAL54M0GRP4G9LT5MZ4OMD" localSheetId="11" hidden="1">Functional #REF!</definedName>
    <definedName name="BExKJQWAL54M0GRP4G9LT5MZ4OMD" hidden="1">Functional #REF!</definedName>
    <definedName name="BExKJSP190NZYQ5XVLKC55XXONA5" localSheetId="11" hidden="1">Financial &amp; Non-#REF!</definedName>
    <definedName name="BExKJSP190NZYQ5XVLKC55XXONA5" hidden="1">Financial &amp; Non-#REF!</definedName>
    <definedName name="BExKK133OOFMQ7OWQCIX64AAKG2L" localSheetId="11" hidden="1">Functional #REF!</definedName>
    <definedName name="BExKK133OOFMQ7OWQCIX64AAKG2L" hidden="1">Functional #REF!</definedName>
    <definedName name="BExKK2VV978E5BT67CQZMWKW3LM0" localSheetId="11" hidden="1">SEU Driver #REF!</definedName>
    <definedName name="BExKK2VV978E5BT67CQZMWKW3LM0" hidden="1">SEU Driver #REF!</definedName>
    <definedName name="BExKKKPT0RT08PFXTO1TW4GD4O72" localSheetId="11" hidden="1">Financial &amp; Non-#REF!</definedName>
    <definedName name="BExKKKPT0RT08PFXTO1TW4GD4O72" hidden="1">Financial &amp; Non-#REF!</definedName>
    <definedName name="BExKKQ3YKPG0QQ2CCOWY5FOQL6XM" localSheetId="11" hidden="1">Functional #REF!</definedName>
    <definedName name="BExKKQ3YKPG0QQ2CCOWY5FOQL6XM" hidden="1">Functional #REF!</definedName>
    <definedName name="BExKL9FUJ2MAP5ZX5Z9FRXDH8NYC" localSheetId="11" hidden="1">Addn #REF!</definedName>
    <definedName name="BExKL9FUJ2MAP5ZX5Z9FRXDH8NYC" hidden="1">Addn #REF!</definedName>
    <definedName name="BExKM8YAU64ZSHWSTOSVCXXSSCW3" localSheetId="11" hidden="1">Addn #REF!</definedName>
    <definedName name="BExKM8YAU64ZSHWSTOSVCXXSSCW3" hidden="1">Addn #REF!</definedName>
    <definedName name="BExKML3DLDIN5KIOOVS39URB556K" localSheetId="11" hidden="1">SEU Driver #REF!</definedName>
    <definedName name="BExKML3DLDIN5KIOOVS39URB556K" hidden="1">SEU Driver #REF!</definedName>
    <definedName name="BExKNYOZYS7I7HLZ129C2GRARZ16" localSheetId="11" hidden="1">Addn #REF!</definedName>
    <definedName name="BExKNYOZYS7I7HLZ129C2GRARZ16" hidden="1">Addn #REF!</definedName>
    <definedName name="BExKP7Y39UUGJ27U56FD2ME1KEP8" hidden="1">#REF!</definedName>
    <definedName name="BExKPRKVLJ5V59B8JWBKL52I9LUS" localSheetId="11" hidden="1">SEU Driver #REF!</definedName>
    <definedName name="BExKPRKVLJ5V59B8JWBKL52I9LUS" hidden="1">SEU Driver #REF!</definedName>
    <definedName name="BExKQ0F2NKVWWZKV3BGXGP4M2VAB" localSheetId="11" hidden="1">Financial &amp; Non-#REF!</definedName>
    <definedName name="BExKQ0F2NKVWWZKV3BGXGP4M2VAB" hidden="1">Financial &amp; Non-#REF!</definedName>
    <definedName name="BExKQ8NVLIT2Y22ECVW8NVPOMRIS" localSheetId="11" hidden="1">Addn #REF!</definedName>
    <definedName name="BExKQ8NVLIT2Y22ECVW8NVPOMRIS" hidden="1">Addn #REF!</definedName>
    <definedName name="BExKR1VTU35AA8MJSWNOC03YM1QJ" localSheetId="11" hidden="1">Functional #REF!</definedName>
    <definedName name="BExKR1VTU35AA8MJSWNOC03YM1QJ" hidden="1">Functional #REF!</definedName>
    <definedName name="BExKR8RYW6MVQ90YGUFXYV8L34Y9" localSheetId="11" hidden="1">Addn #REF!</definedName>
    <definedName name="BExKR8RYW6MVQ90YGUFXYV8L34Y9" hidden="1">Addn #REF!</definedName>
    <definedName name="BExKRWQXIQ0Z9KBXHOCWW79NEIMQ" localSheetId="11" hidden="1">SEU Driver by Func #REF!</definedName>
    <definedName name="BExKRWQXIQ0Z9KBXHOCWW79NEIMQ" hidden="1">SEU Driver by Func #REF!</definedName>
    <definedName name="BExKS6N0RWV8M0L0SWKOTCW30V6N" localSheetId="11" hidden="1">SCG Func #REF!</definedName>
    <definedName name="BExKS6N0RWV8M0L0SWKOTCW30V6N" hidden="1">SCG Func #REF!</definedName>
    <definedName name="BExKS73AFX6IOPJ24COHC5Y30145" localSheetId="11" hidden="1">Addn #REF!</definedName>
    <definedName name="BExKS73AFX6IOPJ24COHC5Y30145" hidden="1">Addn #REF!</definedName>
    <definedName name="BExKTCLKTZQTBMY9VWLXLV0JMA9G" localSheetId="11" hidden="1">SCG Func #REF!</definedName>
    <definedName name="BExKTCLKTZQTBMY9VWLXLV0JMA9G" hidden="1">SCG Func #REF!</definedName>
    <definedName name="BExKTWOHI8PDZ0JPTTE7Q0RFDQ6A" localSheetId="11" hidden="1">SEU Func Comm by #REF!</definedName>
    <definedName name="BExKTWOHI8PDZ0JPTTE7Q0RFDQ6A" hidden="1">SEU Func Comm by #REF!</definedName>
    <definedName name="BExKU39VGJLLYZIYK7152IIOF3QO" localSheetId="11" hidden="1">Functional #REF!</definedName>
    <definedName name="BExKU39VGJLLYZIYK7152IIOF3QO" hidden="1">Functional #REF!</definedName>
    <definedName name="BExKU8YVHGSXISXM3VLI5L8DZB9M" localSheetId="11" hidden="1">Addn #REF!</definedName>
    <definedName name="BExKU8YVHGSXISXM3VLI5L8DZB9M" hidden="1">Addn #REF!</definedName>
    <definedName name="BExKUBTB0I4XX7MY353FZD37JTT1" localSheetId="11" hidden="1">Addn #REF!</definedName>
    <definedName name="BExKUBTB0I4XX7MY353FZD37JTT1" hidden="1">Addn #REF!</definedName>
    <definedName name="BExKUCPN5NTM52SNK7EI4BW9SB8G" localSheetId="11" hidden="1">Addn #REF!</definedName>
    <definedName name="BExKUCPN5NTM52SNK7EI4BW9SB8G" hidden="1">Addn #REF!</definedName>
    <definedName name="BExKVDVJGVVKQQE2R9K79IPYV84K" localSheetId="11" hidden="1">Functional #REF!</definedName>
    <definedName name="BExKVDVJGVVKQQE2R9K79IPYV84K" hidden="1">Functional #REF!</definedName>
    <definedName name="BExM8ZKH3UP9P5WJASC50S8LP664" localSheetId="11" hidden="1">Addn #REF!</definedName>
    <definedName name="BExM8ZKH3UP9P5WJASC50S8LP664" hidden="1">Addn #REF!</definedName>
    <definedName name="BExMAJRGSIR6B60AL6WX7A4LRW60" localSheetId="11" hidden="1">Functional #REF!</definedName>
    <definedName name="BExMAJRGSIR6B60AL6WX7A4LRW60" hidden="1">Functional #REF!</definedName>
    <definedName name="BExMAL43YJRRMMRTLS9A2ADQ7ARN" localSheetId="11" hidden="1">Addn #REF!</definedName>
    <definedName name="BExMAL43YJRRMMRTLS9A2ADQ7ARN" hidden="1">Addn #REF!</definedName>
    <definedName name="BExMAY020KM1KV6VF6ECNR54F8H4" localSheetId="11" hidden="1">Financial &amp; Non-#REF!</definedName>
    <definedName name="BExMAY020KM1KV6VF6ECNR54F8H4" hidden="1">Financial &amp; Non-#REF!</definedName>
    <definedName name="BExMAYWEZTCCJHQMGTDJ1A37YU7A" localSheetId="11" hidden="1">Addn #REF!</definedName>
    <definedName name="BExMAYWEZTCCJHQMGTDJ1A37YU7A" hidden="1">Addn #REF!</definedName>
    <definedName name="BExMB1QV9QK0ZMI45WS9BP5AFQ6O" localSheetId="11" hidden="1">SEU Driver by Func #REF!</definedName>
    <definedName name="BExMB1QV9QK0ZMI45WS9BP5AFQ6O" hidden="1">SEU Driver by Func #REF!</definedName>
    <definedName name="BExMCGZWH8JESXBU5FKRQLUIGD7H" localSheetId="11" hidden="1">SEU Func #REF!</definedName>
    <definedName name="BExMCGZWH8JESXBU5FKRQLUIGD7H" hidden="1">SEU Func #REF!</definedName>
    <definedName name="BExMCYTRQZAN58T3JVVUKN00G8TA" hidden="1">#REF!</definedName>
    <definedName name="BExMDJ7HH09S5OF6ZSLZ3GNDIQPI" localSheetId="11" hidden="1">SEU Driver #REF!</definedName>
    <definedName name="BExMDJ7HH09S5OF6ZSLZ3GNDIQPI" hidden="1">SEU Driver #REF!</definedName>
    <definedName name="BExMDJT23FOO7CHLLHTC90FO8HTA" localSheetId="11" hidden="1">Addn #REF!</definedName>
    <definedName name="BExMDJT23FOO7CHLLHTC90FO8HTA" hidden="1">Addn #REF!</definedName>
    <definedName name="BExMDPY5F5XZH8HO45T0GJBQLNMS" localSheetId="11" hidden="1">SCG Func #REF!</definedName>
    <definedName name="BExMDPY5F5XZH8HO45T0GJBQLNMS" hidden="1">SCG Func #REF!</definedName>
    <definedName name="BExMDUAP2EQI3Q78L0SAFXFLPT4B" localSheetId="11" hidden="1">Functional #REF!</definedName>
    <definedName name="BExMDUAP2EQI3Q78L0SAFXFLPT4B" hidden="1">Functional #REF!</definedName>
    <definedName name="BExME7MQDJ65NPFDCI9ZJHESAOUO" localSheetId="11" hidden="1">Functional #REF!</definedName>
    <definedName name="BExME7MQDJ65NPFDCI9ZJHESAOUO" hidden="1">Functional #REF!</definedName>
    <definedName name="BExMEB88ZSSHONPYPVQVLMI087MN" localSheetId="11" hidden="1">[0]!SDGE Func #REF!</definedName>
    <definedName name="BExMEB88ZSSHONPYPVQVLMI087MN" hidden="1">[0]!SDGE Func #REF!</definedName>
    <definedName name="BExMEBZAZ4NPJIN5YIPCHXTCLUYU" localSheetId="11" hidden="1">Financial &amp; Non-#REF!</definedName>
    <definedName name="BExMEBZAZ4NPJIN5YIPCHXTCLUYU" hidden="1">Financial &amp; Non-#REF!</definedName>
    <definedName name="BExMEJ69PEOYTY3JH5Y4HI9K37HM" localSheetId="11" hidden="1">Addn #REF!</definedName>
    <definedName name="BExMEJ69PEOYTY3JH5Y4HI9K37HM" hidden="1">Addn #REF!</definedName>
    <definedName name="BExMELPVH2A780R1BZF94B61NNLT" localSheetId="11" hidden="1">Functional #REF!</definedName>
    <definedName name="BExMELPVH2A780R1BZF94B61NNLT" hidden="1">Functional #REF!</definedName>
    <definedName name="BExMENTE6VDOIFDN6E9OIT1X7FRI" localSheetId="11" hidden="1">Financial &amp; Non-#REF!</definedName>
    <definedName name="BExMENTE6VDOIFDN6E9OIT1X7FRI" hidden="1">Financial &amp; Non-#REF!</definedName>
    <definedName name="BExMF577SWU21FLNEOG8Z1LSXW4W" localSheetId="11" hidden="1">SEU Driver by Func #REF!</definedName>
    <definedName name="BExMF577SWU21FLNEOG8Z1LSXW4W" hidden="1">SEU Driver by Func #REF!</definedName>
    <definedName name="BExMFQS24YQ73TYXUC3VX2I26SPH" hidden="1">#REF!</definedName>
    <definedName name="BExMGB5KXY2V8JJBY1BUP25IL7PZ" hidden="1">#REF!</definedName>
    <definedName name="BExMGF7C01Z9U7YMYJAUV3N1M222" localSheetId="11" hidden="1">Addn #REF!</definedName>
    <definedName name="BExMGF7C01Z9U7YMYJAUV3N1M222" hidden="1">Addn #REF!</definedName>
    <definedName name="BExMGOXWQY72Q42XUVNBNJ68SCWL" localSheetId="11" hidden="1">SEU Func #REF!</definedName>
    <definedName name="BExMGOXWQY72Q42XUVNBNJ68SCWL" hidden="1">SEU Func #REF!</definedName>
    <definedName name="BExMGPOYUC1P4H867BRSI49M7XN4" localSheetId="11" hidden="1">Functional #REF!</definedName>
    <definedName name="BExMGPOYUC1P4H867BRSI49M7XN4" hidden="1">Functional #REF!</definedName>
    <definedName name="BExMGQQSKI22L90LKX7J7R8IJTYN" localSheetId="11" hidden="1">[0]!SDGE Func #REF!</definedName>
    <definedName name="BExMGQQSKI22L90LKX7J7R8IJTYN" hidden="1">[0]!SDGE Func #REF!</definedName>
    <definedName name="BExMGS39V91P6N8K89TBHIK11NXN" localSheetId="11" hidden="1">SCG Func #REF!</definedName>
    <definedName name="BExMGS39V91P6N8K89TBHIK11NXN" hidden="1">SCG Func #REF!</definedName>
    <definedName name="BExMH1TVNP5HF1BRYTLXIDDKOZ6S" localSheetId="11" hidden="1">Addn #REF!</definedName>
    <definedName name="BExMH1TVNP5HF1BRYTLXIDDKOZ6S" hidden="1">Addn #REF!</definedName>
    <definedName name="BExMHDO5Q50GZZG66W4JZ17HQPJ6" localSheetId="11" hidden="1">Addn #REF!</definedName>
    <definedName name="BExMHDO5Q50GZZG66W4JZ17HQPJ6" hidden="1">Addn #REF!</definedName>
    <definedName name="BExMHHPRC496VAFBZBHWJ2Q8RAY2" localSheetId="11" hidden="1">Addn #REF!</definedName>
    <definedName name="BExMHHPRC496VAFBZBHWJ2Q8RAY2" hidden="1">Addn #REF!</definedName>
    <definedName name="BExMHIM2IX8RUQZ8XXGJRV8VASYM" localSheetId="11" hidden="1">Addn #REF!</definedName>
    <definedName name="BExMHIM2IX8RUQZ8XXGJRV8VASYM" hidden="1">Addn #REF!</definedName>
    <definedName name="BExMHQ3UNCVIBIXHPQMSNULHFRZJ" hidden="1">#REF!</definedName>
    <definedName name="BExMHZZWCUW2LAKE6DQCGOIO6UNL" localSheetId="11" hidden="1">SEU Func #REF!</definedName>
    <definedName name="BExMHZZWCUW2LAKE6DQCGOIO6UNL" hidden="1">SEU Func #REF!</definedName>
    <definedName name="BExMI9VX7UHKIXM5WADK6NYN15DD" localSheetId="11" hidden="1">SEU Driver by Func #REF!</definedName>
    <definedName name="BExMI9VX7UHKIXM5WADK6NYN15DD" hidden="1">SEU Driver by Func #REF!</definedName>
    <definedName name="BExMIFA55ROTS3LTP0KD4HNJ4KNM" localSheetId="11" hidden="1">Addn #REF!</definedName>
    <definedName name="BExMIFA55ROTS3LTP0KD4HNJ4KNM" hidden="1">Addn #REF!</definedName>
    <definedName name="BExMJLOTJ54L4YM3YNGCNJ05Z06B" hidden="1">#REF!</definedName>
    <definedName name="BExMJXTQCAKQTOWFNWVOYBSD2E3H" localSheetId="11" hidden="1">Addn #REF!</definedName>
    <definedName name="BExMJXTQCAKQTOWFNWVOYBSD2E3H" hidden="1">Addn #REF!</definedName>
    <definedName name="BExMK7V8LGPSGPADE34UVO11KCDN" localSheetId="11" hidden="1">Addn #REF!</definedName>
    <definedName name="BExMK7V8LGPSGPADE34UVO11KCDN" hidden="1">Addn #REF!</definedName>
    <definedName name="BExMKQAQ0OOXUQQNP16IW04CB31T" localSheetId="11" hidden="1">Financial &amp; Non-#REF!</definedName>
    <definedName name="BExMKQAQ0OOXUQQNP16IW04CB31T" hidden="1">Financial &amp; Non-#REF!</definedName>
    <definedName name="BExML135M2OMCP27UTB2EE8RHL6J" localSheetId="11" hidden="1">Addn #REF!</definedName>
    <definedName name="BExML135M2OMCP27UTB2EE8RHL6J" hidden="1">Addn #REF!</definedName>
    <definedName name="BExML4TY6P9PJ1AH1XDQGD5C68F2" hidden="1">#REF!</definedName>
    <definedName name="BExMM0WFG8G3KB0OASCLL5AC0ONW" localSheetId="11" hidden="1">SEU Func Comm by #REF!</definedName>
    <definedName name="BExMM0WFG8G3KB0OASCLL5AC0ONW" hidden="1">SEU Func Comm by #REF!</definedName>
    <definedName name="BExMM1HZVEP4G5J4DX615ZSFMQUZ" localSheetId="11" hidden="1">Functional #REF!</definedName>
    <definedName name="BExMM1HZVEP4G5J4DX615ZSFMQUZ" hidden="1">Functional #REF!</definedName>
    <definedName name="BExMMNTRRKO04772SBFDMS83UJFW" localSheetId="11" hidden="1">Addn #REF!</definedName>
    <definedName name="BExMMNTRRKO04772SBFDMS83UJFW" hidden="1">Addn #REF!</definedName>
    <definedName name="BExMMOA1RQU6F8AW993D1AV8FS83" localSheetId="11" hidden="1">Functional #REF!</definedName>
    <definedName name="BExMMOA1RQU6F8AW993D1AV8FS83" hidden="1">Functional #REF!</definedName>
    <definedName name="BExMNAAZN51CLJDY28X4R17SL7DY" localSheetId="11" hidden="1">SCG Func #REF!</definedName>
    <definedName name="BExMNAAZN51CLJDY28X4R17SL7DY" hidden="1">SCG Func #REF!</definedName>
    <definedName name="BExMNB7CXH6Z415JA8NXAQTTWE6F" localSheetId="11" hidden="1">Functional #REF!</definedName>
    <definedName name="BExMNB7CXH6Z415JA8NXAQTTWE6F" hidden="1">Functional #REF!</definedName>
    <definedName name="BExMNDAX5P2SPZLWT664PLCI91A1" localSheetId="11" hidden="1">Functional #REF!</definedName>
    <definedName name="BExMNDAX5P2SPZLWT664PLCI91A1" hidden="1">Functional #REF!</definedName>
    <definedName name="BExMNGWDVOO76VO30FKCO8J0OCCC" localSheetId="11" hidden="1">SEU Func #REF!</definedName>
    <definedName name="BExMNGWDVOO76VO30FKCO8J0OCCC" hidden="1">SEU Func #REF!</definedName>
    <definedName name="BExMNPAGCU6O5FM90I5DQNXTDLU6" localSheetId="11" hidden="1">[0]!SDGE Func #REF!</definedName>
    <definedName name="BExMNPAGCU6O5FM90I5DQNXTDLU6" hidden="1">[0]!SDGE Func #REF!</definedName>
    <definedName name="BExMNZS3Y02ZU55HR88AN6OIBHNO" localSheetId="11" hidden="1">SEU Driver #REF!</definedName>
    <definedName name="BExMNZS3Y02ZU55HR88AN6OIBHNO" hidden="1">SEU Driver #REF!</definedName>
    <definedName name="BExMO5X7UFE5OT76GT4ZZJOLG4M8" localSheetId="11" hidden="1">Financial &amp; Non-#REF!</definedName>
    <definedName name="BExMO5X7UFE5OT76GT4ZZJOLG4M8" hidden="1">Financial &amp; Non-#REF!</definedName>
    <definedName name="BExMOHM0XU316F0O6JVHM10XKMNM" localSheetId="11" hidden="1">Addn #REF!</definedName>
    <definedName name="BExMOHM0XU316F0O6JVHM10XKMNM" hidden="1">Addn #REF!</definedName>
    <definedName name="BExMOOSY6RU55NYNTNDFRW0VNJ8R" localSheetId="11" hidden="1">SCG Func #REF!</definedName>
    <definedName name="BExMOOSY6RU55NYNTNDFRW0VNJ8R" hidden="1">SCG Func #REF!</definedName>
    <definedName name="BExMP1UCX5RBULDAEQQRH40M55B0" hidden="1">#REF!</definedName>
    <definedName name="BExMPC13DPCNW7JITTX6YD0FA6XQ" localSheetId="11" hidden="1">Addn #REF!</definedName>
    <definedName name="BExMPC13DPCNW7JITTX6YD0FA6XQ" hidden="1">Addn #REF!</definedName>
    <definedName name="BExMPP7U4PC4FO9ST6JRYVV57T4W" localSheetId="11" hidden="1">Financial &amp; Non-#REF!</definedName>
    <definedName name="BExMPP7U4PC4FO9ST6JRYVV57T4W" hidden="1">Financial &amp; Non-#REF!</definedName>
    <definedName name="BExMQ4NLEEZ3RE0WXCQS3UISSFC2" localSheetId="11" hidden="1">Addn #REF!</definedName>
    <definedName name="BExMQ4NLEEZ3RE0WXCQS3UISSFC2" hidden="1">Addn #REF!</definedName>
    <definedName name="BExMQ6ATGDBCHCFPL4LNQH0G3C3Q" localSheetId="11" hidden="1">SEU Driver #REF!</definedName>
    <definedName name="BExMQ6ATGDBCHCFPL4LNQH0G3C3Q" hidden="1">SEU Driver #REF!</definedName>
    <definedName name="BExMQJSCDCUXDSNTD1B9LXMPUQ4T" localSheetId="11" hidden="1">SCG Func #REF!</definedName>
    <definedName name="BExMQJSCDCUXDSNTD1B9LXMPUQ4T" hidden="1">SCG Func #REF!</definedName>
    <definedName name="BExMQRKWQ4GCVSBUJBM4509XR0I6" hidden="1">#REF!</definedName>
    <definedName name="BExMQZDFM6REC1CIHLIWOO0S42A2" localSheetId="11" hidden="1">SEU Func #REF!</definedName>
    <definedName name="BExMQZDFM6REC1CIHLIWOO0S42A2" hidden="1">SEU Func #REF!</definedName>
    <definedName name="BExMR6EWCY52W01QZQOLBFTR124J" localSheetId="11" hidden="1">SEU Driver by Func #REF!</definedName>
    <definedName name="BExMR6EWCY52W01QZQOLBFTR124J" hidden="1">SEU Driver by Func #REF!</definedName>
    <definedName name="BExMRKY9QK5LV0WQSEVF1NEPLY2I" localSheetId="11" hidden="1">SEU Driver by Func #REF!</definedName>
    <definedName name="BExMRKY9QK5LV0WQSEVF1NEPLY2I" hidden="1">SEU Driver by Func #REF!</definedName>
    <definedName name="BExMRTSGRYVIP5AR6LCTRF8D71KA" localSheetId="11" hidden="1">Addn #REF!</definedName>
    <definedName name="BExMRTSGRYVIP5AR6LCTRF8D71KA" hidden="1">Addn #REF!</definedName>
    <definedName name="BExMSEX7XWOZM8GVFKRFEQBGHXOA" localSheetId="11" hidden="1">SEU Driver by Func #REF!</definedName>
    <definedName name="BExMSEX7XWOZM8GVFKRFEQBGHXOA" hidden="1">SEU Driver by Func #REF!</definedName>
    <definedName name="BExMSKGR674YUIEMWAXOD5HI4J7B" localSheetId="11" hidden="1">SEU Driver #REF!</definedName>
    <definedName name="BExMSKGR674YUIEMWAXOD5HI4J7B" hidden="1">SEU Driver #REF!</definedName>
    <definedName name="BExO60WZVOCTJPE1IXJG0XGYZJNT" localSheetId="11" hidden="1">SEU Func Area by #REF!</definedName>
    <definedName name="BExO60WZVOCTJPE1IXJG0XGYZJNT" hidden="1">SEU Func Area by #REF!</definedName>
    <definedName name="BExO6129YAWMR7HOVBDF4LQNVP66" localSheetId="11" hidden="1">SEU Driver #REF!</definedName>
    <definedName name="BExO6129YAWMR7HOVBDF4LQNVP66" hidden="1">SEU Driver #REF!</definedName>
    <definedName name="BExO62441253JG7FUJDWJJSMTWPM" localSheetId="11" hidden="1">SEU Driver #REF!</definedName>
    <definedName name="BExO62441253JG7FUJDWJJSMTWPM" hidden="1">SEU Driver #REF!</definedName>
    <definedName name="BExO62PQIHHOY2AMT4DS5R4X2GDE" hidden="1">#REF!</definedName>
    <definedName name="BExO6FG76JG938WZ4VRW3DWP3453" hidden="1">#REF!</definedName>
    <definedName name="BExO6VMUCMFBCMVG250D3SD90Q0P" localSheetId="11" hidden="1">Addn #REF!</definedName>
    <definedName name="BExO6VMUCMFBCMVG250D3SD90Q0P" hidden="1">Addn #REF!</definedName>
    <definedName name="BExO74XBR05Z3OFEINK71ZZNGEIN" localSheetId="11" hidden="1">[0]!SDGE Func #REF!</definedName>
    <definedName name="BExO74XBR05Z3OFEINK71ZZNGEIN" hidden="1">[0]!SDGE Func #REF!</definedName>
    <definedName name="BExO7ABJCC5RO5ZRFO3EALA6E26V" localSheetId="11" hidden="1">SEU Func Area by #REF!</definedName>
    <definedName name="BExO7ABJCC5RO5ZRFO3EALA6E26V" hidden="1">SEU Func Area by #REF!</definedName>
    <definedName name="BExO7IPN407OSZ4D26UTUGXWY1L2" localSheetId="11" hidden="1">Addn #REF!</definedName>
    <definedName name="BExO7IPN407OSZ4D26UTUGXWY1L2" hidden="1">Addn #REF!</definedName>
    <definedName name="BExO7QI6R622VVAMNZSEVHADGAW4" localSheetId="11" hidden="1">SEU Func Area by #REF!</definedName>
    <definedName name="BExO7QI6R622VVAMNZSEVHADGAW4" hidden="1">SEU Func Area by #REF!</definedName>
    <definedName name="BExO7ZSNWDHCVH0VQ4UKOGZ520HS" localSheetId="11" hidden="1">SEU Func Comm by #REF!</definedName>
    <definedName name="BExO7ZSNWDHCVH0VQ4UKOGZ520HS" hidden="1">SEU Func Comm by #REF!</definedName>
    <definedName name="BExO82SKFIERVB1ZNP4AC82M8YUP" hidden="1">#REF!</definedName>
    <definedName name="BExO8AA9S369RFL3XGH097ZQX2FJ" localSheetId="11" hidden="1">SEU Driver by Func #REF!</definedName>
    <definedName name="BExO8AA9S369RFL3XGH097ZQX2FJ" hidden="1">SEU Driver by Func #REF!</definedName>
    <definedName name="BExO8RYVNYD1T7M7F0JW2TXZLTP3" localSheetId="11" hidden="1">[0]!SDGE Func #REF!</definedName>
    <definedName name="BExO8RYVNYD1T7M7F0JW2TXZLTP3" hidden="1">[0]!SDGE Func #REF!</definedName>
    <definedName name="BExO9504J9X5SXORSOTXW0PT59JX" localSheetId="11" hidden="1">Financial &amp; Non-#REF!</definedName>
    <definedName name="BExO9504J9X5SXORSOTXW0PT59JX" hidden="1">Financial &amp; Non-#REF!</definedName>
    <definedName name="BExO955HS210TLM0L428N4017JNQ" hidden="1">#REF!</definedName>
    <definedName name="BExO9HAIWSP2HKRMYQK5HSJJRXB5" localSheetId="11" hidden="1">[0]!SDGE Func #REF!</definedName>
    <definedName name="BExO9HAIWSP2HKRMYQK5HSJJRXB5" hidden="1">[0]!SDGE Func #REF!</definedName>
    <definedName name="BExO9JU5FRFZS8VOCWSHGOCNPRUO" localSheetId="11" hidden="1">SEU Driver #REF!</definedName>
    <definedName name="BExO9JU5FRFZS8VOCWSHGOCNPRUO" hidden="1">SEU Driver #REF!</definedName>
    <definedName name="BExO9TVPELHSSYFNE9H2Q12VARJ8" localSheetId="11" hidden="1">Functional #REF!</definedName>
    <definedName name="BExO9TVPELHSSYFNE9H2Q12VARJ8" hidden="1">Functional #REF!</definedName>
    <definedName name="BExOA069IYGEKQJUMRNZAUYGHYEV" localSheetId="11" hidden="1">Addn #REF!</definedName>
    <definedName name="BExOA069IYGEKQJUMRNZAUYGHYEV" hidden="1">Addn #REF!</definedName>
    <definedName name="BExOA24AWI5P528WA2MG9XPJ10L9" localSheetId="11" hidden="1">Addn #REF!</definedName>
    <definedName name="BExOA24AWI5P528WA2MG9XPJ10L9" hidden="1">Addn #REF!</definedName>
    <definedName name="BExOAN8WWRQQ821CN5CAUAUS1H3H" localSheetId="11" hidden="1">Addn #REF!</definedName>
    <definedName name="BExOAN8WWRQQ821CN5CAUAUS1H3H" hidden="1">Addn #REF!</definedName>
    <definedName name="BExOAZZISMSAAP3ZVSJOPBGSEBYJ" localSheetId="11" hidden="1">Addn #REF!</definedName>
    <definedName name="BExOAZZISMSAAP3ZVSJOPBGSEBYJ" hidden="1">Addn #REF!</definedName>
    <definedName name="BExOBDGX77AE6KDSC3Q8QBAKF7OZ" localSheetId="11" hidden="1">SEU Driver #REF!</definedName>
    <definedName name="BExOBDGX77AE6KDSC3Q8QBAKF7OZ" hidden="1">SEU Driver #REF!</definedName>
    <definedName name="BExOBFF4KANUZYUK37E4232RPCZ5" localSheetId="11" hidden="1">SEU Func Area by #REF!</definedName>
    <definedName name="BExOBFF4KANUZYUK37E4232RPCZ5" hidden="1">SEU Func Area by #REF!</definedName>
    <definedName name="BExOBPB6HWKPTKGSF2NVW5BFY089" localSheetId="11" hidden="1">Addn #REF!</definedName>
    <definedName name="BExOBPB6HWKPTKGSF2NVW5BFY089" hidden="1">Addn #REF!</definedName>
    <definedName name="BExOBT1YWRS72JU43NBHNLN3MX37" localSheetId="11" hidden="1">Functional #REF!</definedName>
    <definedName name="BExOBT1YWRS72JU43NBHNLN3MX37" hidden="1">Functional #REF!</definedName>
    <definedName name="BExOCBHLUOJJ3UA543C0845URN9O" hidden="1">#REF!</definedName>
    <definedName name="BExOCI8BCYE5VOS7SW59CHPXQXD3" localSheetId="11" hidden="1">Functional #REF!</definedName>
    <definedName name="BExOCI8BCYE5VOS7SW59CHPXQXD3" hidden="1">Functional #REF!</definedName>
    <definedName name="BExOCYKA8C9LCJZ97HE642EHO6MV" hidden="1">#REF!</definedName>
    <definedName name="BExOCZ0IZA0NXKV7K1DZEZBNRTDZ" localSheetId="11" hidden="1">[0]!SDGE Func #REF!</definedName>
    <definedName name="BExOCZ0IZA0NXKV7K1DZEZBNRTDZ" hidden="1">[0]!SDGE Func #REF!</definedName>
    <definedName name="BExOCZ0J5OGJ1P4AGO1KSRW4EGU9" localSheetId="11" hidden="1">Addn #REF!</definedName>
    <definedName name="BExOCZ0J5OGJ1P4AGO1KSRW4EGU9" hidden="1">Addn #REF!</definedName>
    <definedName name="BExOD3YNCD55OGF8FWVKI8E6ZHCX" localSheetId="11" hidden="1">Addn #REF!</definedName>
    <definedName name="BExOD3YNCD55OGF8FWVKI8E6ZHCX" hidden="1">Addn #REF!</definedName>
    <definedName name="BExODLSK4AXZMT0UQ7308DJ25A3X" localSheetId="11" hidden="1">Addn #REF!</definedName>
    <definedName name="BExODLSK4AXZMT0UQ7308DJ25A3X" hidden="1">Addn #REF!</definedName>
    <definedName name="BExODTVTSFDRYVKXVTZMAYROJNAC" localSheetId="11" hidden="1">Addn #REF!</definedName>
    <definedName name="BExODTVTSFDRYVKXVTZMAYROJNAC" hidden="1">Addn #REF!</definedName>
    <definedName name="BExOEATEHRPAAW59WRPVUXCSXWWM" localSheetId="11" hidden="1">Financial &amp; Non-#REF!</definedName>
    <definedName name="BExOEATEHRPAAW59WRPVUXCSXWWM" hidden="1">Financial &amp; Non-#REF!</definedName>
    <definedName name="BExOECBC8K6R5WJMBKLK19FVPEIH" hidden="1">#REF!</definedName>
    <definedName name="BExOESNA0H1NRV4Z3HXFZAV6JNPO" localSheetId="11" hidden="1">SEU Driver by Func #REF!</definedName>
    <definedName name="BExOESNA0H1NRV4Z3HXFZAV6JNPO" hidden="1">SEU Driver by Func #REF!</definedName>
    <definedName name="BExOEWZU6X5T9E578SELNVKF8IT1" hidden="1">#REF!</definedName>
    <definedName name="BExOF6VWZ97OQ1MXBL3NB7Z9GHAD" localSheetId="11" hidden="1">SEU Func #REF!</definedName>
    <definedName name="BExOF6VWZ97OQ1MXBL3NB7Z9GHAD" hidden="1">SEU Func #REF!</definedName>
    <definedName name="BExOFNINR8MYGMZJAJWXQT3V0DRI" hidden="1">#REF!</definedName>
    <definedName name="BExOFYR5NL8NL19S6KEG4ONIU4H4" localSheetId="11" hidden="1">SEU Func Comm by #REF!</definedName>
    <definedName name="BExOFYR5NL8NL19S6KEG4ONIU4H4" hidden="1">SEU Func Comm by #REF!</definedName>
    <definedName name="BExOG106RFCPYHFQJP0S6YDXA8WY" localSheetId="11" hidden="1">Financial &amp; Non-#REF!</definedName>
    <definedName name="BExOG106RFCPYHFQJP0S6YDXA8WY" hidden="1">Financial &amp; Non-#REF!</definedName>
    <definedName name="BExOG63K269Z3JX8RAXAOV5RFA6S" localSheetId="11" hidden="1">SEU Func Comm by #REF!</definedName>
    <definedName name="BExOG63K269Z3JX8RAXAOV5RFA6S" hidden="1">SEU Func Comm by #REF!</definedName>
    <definedName name="BExOG8HWP4K3ABV2RW47ERMG54WX" localSheetId="11" hidden="1">SEU Func #REF!</definedName>
    <definedName name="BExOG8HWP4K3ABV2RW47ERMG54WX" hidden="1">SEU Func #REF!</definedName>
    <definedName name="BExOG8SO9ZNSX3LX33TCRGER0FC5" localSheetId="11" hidden="1">Addn #REF!</definedName>
    <definedName name="BExOG8SO9ZNSX3LX33TCRGER0FC5" hidden="1">Addn #REF!</definedName>
    <definedName name="BExOGGL7DY6KAFJ3BT9C5DDB2DMN" hidden="1">#REF!</definedName>
    <definedName name="BExOGUDJ29BYVV2DFL766H2VHS9P" localSheetId="11" hidden="1">Addn #REF!</definedName>
    <definedName name="BExOGUDJ29BYVV2DFL766H2VHS9P" hidden="1">Addn #REF!</definedName>
    <definedName name="BExOGXO35C5VQTEPYOMAXTTGK35G" localSheetId="11" hidden="1">Functional #REF!</definedName>
    <definedName name="BExOGXO35C5VQTEPYOMAXTTGK35G" hidden="1">Functional #REF!</definedName>
    <definedName name="BExOHGUL493OFL92WUO5941UNVAF" hidden="1">#REF!</definedName>
    <definedName name="BExOHJZZKRW8MLWKB8ZPBTDFT1NN" localSheetId="11" hidden="1">Functional #REF!</definedName>
    <definedName name="BExOHJZZKRW8MLWKB8ZPBTDFT1NN" hidden="1">Functional #REF!</definedName>
    <definedName name="BExOJ4XVI6RIYLYK2Z74M5KI02TX" hidden="1">#REF!</definedName>
    <definedName name="BExOJEOL8KHOSO8KJA1RDXFGIAC7" localSheetId="11" hidden="1">SEU Driver by Func #REF!</definedName>
    <definedName name="BExOJEOL8KHOSO8KJA1RDXFGIAC7" hidden="1">SEU Driver by Func #REF!</definedName>
    <definedName name="BExOJJ6GSDEMS1GWKT2EHSUUP616" localSheetId="11" hidden="1">Addn #REF!</definedName>
    <definedName name="BExOJJ6GSDEMS1GWKT2EHSUUP616" hidden="1">Addn #REF!</definedName>
    <definedName name="BExOK5I6MPNO5GXXJQESFQBM82FB" localSheetId="11" hidden="1">Addn #REF!</definedName>
    <definedName name="BExOK5I6MPNO5GXXJQESFQBM82FB" hidden="1">Addn #REF!</definedName>
    <definedName name="BExOKB76IASP45CDFUS9NBC6S8ID" hidden="1">#REF!</definedName>
    <definedName name="BExOKCJURL6UU68VOLAM5OSCNJUV" localSheetId="11" hidden="1">[0]!SDGE Func #REF!</definedName>
    <definedName name="BExOKCJURL6UU68VOLAM5OSCNJUV" hidden="1">[0]!SDGE Func #REF!</definedName>
    <definedName name="BExOLEGH73PP7GBMUFDRSXY7QCGF" localSheetId="11" hidden="1">Addn #REF!</definedName>
    <definedName name="BExOLEGH73PP7GBMUFDRSXY7QCGF" hidden="1">Addn #REF!</definedName>
    <definedName name="BExOM0C3ZT7OZ02ETIUHWUYMX0RH" hidden="1">#REF!</definedName>
    <definedName name="BExONUPYFRBOE82K597FNCKB2HNV" localSheetId="11" hidden="1">SEU Func #REF!</definedName>
    <definedName name="BExONUPYFRBOE82K597FNCKB2HNV" hidden="1">SEU Func #REF!</definedName>
    <definedName name="BExOOGLMRXXY80EY8PMUW7M6NGBT" localSheetId="11" hidden="1">Functional #REF!</definedName>
    <definedName name="BExOOGLMRXXY80EY8PMUW7M6NGBT" hidden="1">Functional #REF!</definedName>
    <definedName name="BExOQAU418SOUHRKKHCQ7XH3N1UG" hidden="1">#REF!</definedName>
    <definedName name="BExQ2YIINOU9OPZUELI88344M3RN" localSheetId="11" hidden="1">SEU Driver by Func #REF!</definedName>
    <definedName name="BExQ2YIINOU9OPZUELI88344M3RN" hidden="1">SEU Driver by Func #REF!</definedName>
    <definedName name="BExQ3EZXMYF6SC2MDLM85CBCD7NU" localSheetId="11" hidden="1">SEU Func #REF!</definedName>
    <definedName name="BExQ3EZXMYF6SC2MDLM85CBCD7NU" hidden="1">SEU Func #REF!</definedName>
    <definedName name="BExQ3LLAZX8BH6YDVV2IJ97BR385" localSheetId="11" hidden="1">Addn #REF!</definedName>
    <definedName name="BExQ3LLAZX8BH6YDVV2IJ97BR385" hidden="1">Addn #REF!</definedName>
    <definedName name="BExQ3VMNX0N9RDUPVIRP8O2P94JM" hidden="1">#REF!</definedName>
    <definedName name="BExQ3XFEYJSJLWP8XJNQY5ER1QTA" localSheetId="11" hidden="1">Addn #REF!</definedName>
    <definedName name="BExQ3XFEYJSJLWP8XJNQY5ER1QTA" hidden="1">Addn #REF!</definedName>
    <definedName name="BExQ3ZTP2E66EKF82DXHNW6OWQVU" localSheetId="11" hidden="1">Addn #REF!</definedName>
    <definedName name="BExQ3ZTP2E66EKF82DXHNW6OWQVU" hidden="1">Addn #REF!</definedName>
    <definedName name="BExQ4AWYCTIYAGZI30IIHJRMK9QG" localSheetId="11" hidden="1">SEU Func #REF!</definedName>
    <definedName name="BExQ4AWYCTIYAGZI30IIHJRMK9QG" hidden="1">SEU Func #REF!</definedName>
    <definedName name="BExQ4CPOM6QGR639Q3KY4ECMC332" localSheetId="11" hidden="1">SCG Func #REF!</definedName>
    <definedName name="BExQ4CPOM6QGR639Q3KY4ECMC332" hidden="1">SCG Func #REF!</definedName>
    <definedName name="BExQ4F9B38CP2K9VITUCWBF1V0CS" localSheetId="11" hidden="1">Addn #REF!</definedName>
    <definedName name="BExQ4F9B38CP2K9VITUCWBF1V0CS" hidden="1">Addn #REF!</definedName>
    <definedName name="BExQ4I9DCQNTO5R0AAS2BVIQ0LU0" localSheetId="11" hidden="1">Addn #REF!</definedName>
    <definedName name="BExQ4I9DCQNTO5R0AAS2BVIQ0LU0" hidden="1">Addn #REF!</definedName>
    <definedName name="BExQ4MG9P145QUW5CV2HFKQNQIPD" localSheetId="11" hidden="1">SCG Func #REF!</definedName>
    <definedName name="BExQ4MG9P145QUW5CV2HFKQNQIPD" hidden="1">SCG Func #REF!</definedName>
    <definedName name="BExQ4Q77K0YR2IE6YWVW9WWVOXVJ" localSheetId="11" hidden="1">Addn #REF!</definedName>
    <definedName name="BExQ4Q77K0YR2IE6YWVW9WWVOXVJ" hidden="1">Addn #REF!</definedName>
    <definedName name="BExQ4QNIBAMQ3SZ3YUJTHQ453ECA" localSheetId="11" hidden="1">[0]!SDGE Func #REF!</definedName>
    <definedName name="BExQ4QNIBAMQ3SZ3YUJTHQ453ECA" hidden="1">[0]!SDGE Func #REF!</definedName>
    <definedName name="BExQ50E33GY7AGKBQS7CUT71NA7V" localSheetId="11" hidden="1">Functional #REF!</definedName>
    <definedName name="BExQ50E33GY7AGKBQS7CUT71NA7V" hidden="1">Functional #REF!</definedName>
    <definedName name="BExQ51A9NLA2Z0BHSZ3HH003DUV6" hidden="1">#REF!</definedName>
    <definedName name="BExQ6RBQUCKWWHR49B00BM7NJKBU" localSheetId="11" hidden="1">SEU Driver #REF!</definedName>
    <definedName name="BExQ6RBQUCKWWHR49B00BM7NJKBU" hidden="1">SEU Driver #REF!</definedName>
    <definedName name="BExQ7H8Z4JZEKV7DKRN8IR7L8LN4" localSheetId="11" hidden="1">SEU Driver by Func #REF!</definedName>
    <definedName name="BExQ7H8Z4JZEKV7DKRN8IR7L8LN4" hidden="1">SEU Driver by Func #REF!</definedName>
    <definedName name="BExQ7M718ZLUNZ31YFPZU417O6AS" localSheetId="11" hidden="1">Addn #REF!</definedName>
    <definedName name="BExQ7M718ZLUNZ31YFPZU417O6AS" hidden="1">Addn #REF!</definedName>
    <definedName name="BExQ7YS7NL71BNL8X2TPIZ4UFABT" localSheetId="11" hidden="1">SCG Func #REF!</definedName>
    <definedName name="BExQ7YS7NL71BNL8X2TPIZ4UFABT" hidden="1">SCG Func #REF!</definedName>
    <definedName name="BExQ88OA9QG61T9Y6ICP4LHO80L4" hidden="1">#REF!</definedName>
    <definedName name="BExQ8P082ADH0GHYHNAS5H76LODT" localSheetId="11" hidden="1">Addn #REF!</definedName>
    <definedName name="BExQ8P082ADH0GHYHNAS5H76LODT" hidden="1">Addn #REF!</definedName>
    <definedName name="BExQ8ZN66PYJPS4NA56Y8ZW76WHA" localSheetId="11" hidden="1">SEU Driver #REF!</definedName>
    <definedName name="BExQ8ZN66PYJPS4NA56Y8ZW76WHA" hidden="1">SEU Driver #REF!</definedName>
    <definedName name="BExQ9KH5NBG3I2WC91XLCXADHCY8" localSheetId="11" hidden="1">Addn #REF!</definedName>
    <definedName name="BExQ9KH5NBG3I2WC91XLCXADHCY8" hidden="1">Addn #REF!</definedName>
    <definedName name="BExQ9P9MV7LZESESTQODI5LPS43P" hidden="1">#REF!</definedName>
    <definedName name="BExQ9RYW8PAJJS7C5ROAMSOU24FA" localSheetId="11" hidden="1">SEU Func #REF!</definedName>
    <definedName name="BExQ9RYW8PAJJS7C5ROAMSOU24FA" hidden="1">SEU Func #REF!</definedName>
    <definedName name="BExQABQUO054C0TGXGU1E178CJ78" localSheetId="11" hidden="1">Functional #REF!</definedName>
    <definedName name="BExQABQUO054C0TGXGU1E178CJ78" hidden="1">Functional #REF!</definedName>
    <definedName name="BExQAI6W93U5E8GKHSEMYVCOQDTK" localSheetId="11" hidden="1">Financial &amp; Non-#REF!</definedName>
    <definedName name="BExQAI6W93U5E8GKHSEMYVCOQDTK" hidden="1">Financial &amp; Non-#REF!</definedName>
    <definedName name="BExQAJJDG87VXDZVZ6L4TVFA43G8" localSheetId="11" hidden="1">Addn #REF!</definedName>
    <definedName name="BExQAJJDG87VXDZVZ6L4TVFA43G8" hidden="1">Addn #REF!</definedName>
    <definedName name="BExQAX0XGWFG7U8J58T1B6GLBTPQ" localSheetId="11" hidden="1">Financial &amp; Non-#REF!</definedName>
    <definedName name="BExQAX0XGWFG7U8J58T1B6GLBTPQ" hidden="1">Financial &amp; Non-#REF!</definedName>
    <definedName name="BExQAXMHIUFR2SXTYEOXH1IU7FI6" localSheetId="11" hidden="1">SEU Func #REF!</definedName>
    <definedName name="BExQAXMHIUFR2SXTYEOXH1IU7FI6" hidden="1">SEU Func #REF!</definedName>
    <definedName name="BExQB7O1191BXM70J8YLKLI37EI7" localSheetId="11" hidden="1">SEU Func #REF!</definedName>
    <definedName name="BExQB7O1191BXM70J8YLKLI37EI7" hidden="1">SEU Func #REF!</definedName>
    <definedName name="BExQBAYQL3L2GL45IPXO9PHQXN1E" localSheetId="11" hidden="1">Addn #REF!</definedName>
    <definedName name="BExQBAYQL3L2GL45IPXO9PHQXN1E" hidden="1">Addn #REF!</definedName>
    <definedName name="BExQBB9D8E92R7TZYZR39OAYKBAZ" localSheetId="11" hidden="1">Financial &amp; Non-#REF!</definedName>
    <definedName name="BExQBB9D8E92R7TZYZR39OAYKBAZ" hidden="1">Financial &amp; Non-#REF!</definedName>
    <definedName name="BExQBIB0AV5H6PRIUIV5BP99WOGP" localSheetId="11" hidden="1">Addn #REF!</definedName>
    <definedName name="BExQBIB0AV5H6PRIUIV5BP99WOGP" hidden="1">Addn #REF!</definedName>
    <definedName name="BExQBNEFP57K3WT5RWPEKXN96DSN" localSheetId="11" hidden="1">Financial &amp; Non-#REF!</definedName>
    <definedName name="BExQBNEFP57K3WT5RWPEKXN96DSN" hidden="1">Financial &amp; Non-#REF!</definedName>
    <definedName name="BExQBOG43NUN0YPBOQ9ELQJM1KK8" localSheetId="11" hidden="1">[0]!SDGE Func #REF!</definedName>
    <definedName name="BExQBOG43NUN0YPBOQ9ELQJM1KK8" hidden="1">[0]!SDGE Func #REF!</definedName>
    <definedName name="BExQBR56XC5DKOS6VWQSM0V1CNVK" hidden="1">#REF!</definedName>
    <definedName name="BExQBW8N109R7HBQWZ3ITXTT9NHA" localSheetId="11" hidden="1">Functional #REF!</definedName>
    <definedName name="BExQBW8N109R7HBQWZ3ITXTT9NHA" hidden="1">Functional #REF!</definedName>
    <definedName name="BExQBWE35QPYV14IAX9WA9PCLLJY" localSheetId="11" hidden="1">Addn #REF!</definedName>
    <definedName name="BExQBWE35QPYV14IAX9WA9PCLLJY" hidden="1">Addn #REF!</definedName>
    <definedName name="BExQBY1CRDVJQUXD8WTG2HO8S4YY" localSheetId="11" hidden="1">SEU Func #REF!</definedName>
    <definedName name="BExQBY1CRDVJQUXD8WTG2HO8S4YY" hidden="1">SEU Func #REF!</definedName>
    <definedName name="BExQC1SAIBSAVSD80NWIIEFTRS3Y" localSheetId="11" hidden="1">Functional #REF!</definedName>
    <definedName name="BExQC1SAIBSAVSD80NWIIEFTRS3Y" hidden="1">Functional #REF!</definedName>
    <definedName name="BExQC4HFIQGF0THKO9JUJ176I5VA" localSheetId="11" hidden="1">Addn #REF!</definedName>
    <definedName name="BExQC4HFIQGF0THKO9JUJ176I5VA" hidden="1">Addn #REF!</definedName>
    <definedName name="BExQC64OAI7X1A7H5G4EY9HZ49MV" hidden="1">#REF!</definedName>
    <definedName name="BExQCE7ZNNHRB6G2DUALPAL71S7T" localSheetId="11" hidden="1">Functional #REF!</definedName>
    <definedName name="BExQCE7ZNNHRB6G2DUALPAL71S7T" hidden="1">Functional #REF!</definedName>
    <definedName name="BExQDBHMVN97D3TGXA85E63CUF4N" localSheetId="11" hidden="1">Functional #REF!</definedName>
    <definedName name="BExQDBHMVN97D3TGXA85E63CUF4N" hidden="1">Functional #REF!</definedName>
    <definedName name="BExQDTBJ9AGB4D3JCXZIKRH2A2D5" localSheetId="11" hidden="1">Addn #REF!</definedName>
    <definedName name="BExQDTBJ9AGB4D3JCXZIKRH2A2D5" hidden="1">Addn #REF!</definedName>
    <definedName name="BExQE5B5LQBSIIOTCA2LXF6C3ENO" hidden="1">#REF!</definedName>
    <definedName name="BExQEVDU433T9XDHQ7UJZVO40LHJ" hidden="1">#REF!</definedName>
    <definedName name="BExQEZFE9D1COWE4NSUDYEGXJ4U1" hidden="1">#REF!</definedName>
    <definedName name="BExQF7Z058RP9Z1NXPNIIVP3UFEX" localSheetId="11" hidden="1">Addn #REF!</definedName>
    <definedName name="BExQF7Z058RP9Z1NXPNIIVP3UFEX" hidden="1">Addn #REF!</definedName>
    <definedName name="BExQF8PX3T0UZ31CITIWEECBCOAL" localSheetId="11" hidden="1">Functional #REF!</definedName>
    <definedName name="BExQF8PX3T0UZ31CITIWEECBCOAL" hidden="1">Functional #REF!</definedName>
    <definedName name="BExQF9M8VIR56ZOVRGEBOWN7GO00" localSheetId="11" hidden="1">SEU Func #REF!</definedName>
    <definedName name="BExQF9M8VIR56ZOVRGEBOWN7GO00" hidden="1">SEU Func #REF!</definedName>
    <definedName name="BExQFGNXSCIRLDX9X8H4IFN7BU6G" localSheetId="11" hidden="1">Addn #REF!</definedName>
    <definedName name="BExQFGNXSCIRLDX9X8H4IFN7BU6G" hidden="1">Addn #REF!</definedName>
    <definedName name="BExQFJNSW29Z2GQS47388QSKTAUO" localSheetId="11" hidden="1">SCG Func #REF!</definedName>
    <definedName name="BExQFJNSW29Z2GQS47388QSKTAUO" hidden="1">SCG Func #REF!</definedName>
    <definedName name="BExQGCVQ27XJRQKLCQK0I6SYJE7A" localSheetId="11" hidden="1">Addn #REF!</definedName>
    <definedName name="BExQGCVQ27XJRQKLCQK0I6SYJE7A" hidden="1">Addn #REF!</definedName>
    <definedName name="BExQH3EIE5OI9AO9NWINKTO0YUUD" localSheetId="11" hidden="1">Addn #REF!</definedName>
    <definedName name="BExQH3EIE5OI9AO9NWINKTO0YUUD" hidden="1">Addn #REF!</definedName>
    <definedName name="BExQHFJJZ453I91O5R4SDT3R49II" localSheetId="11" hidden="1">SEU Driver by Func #REF!</definedName>
    <definedName name="BExQHFJJZ453I91O5R4SDT3R49II" hidden="1">SEU Driver by Func #REF!</definedName>
    <definedName name="BExQHZMB7G35XFLCF1VPENGXTKW0" localSheetId="11" hidden="1">Addn #REF!</definedName>
    <definedName name="BExQHZMB7G35XFLCF1VPENGXTKW0" hidden="1">Addn #REF!</definedName>
    <definedName name="BExQI02KWITK4JLIL36ZOHLBKGOI" localSheetId="11" hidden="1">SCG Func #REF!</definedName>
    <definedName name="BExQI02KWITK4JLIL36ZOHLBKGOI" hidden="1">SCG Func #REF!</definedName>
    <definedName name="BExQIBRDPH5X5EPOQ8ANRD6ERSRY" localSheetId="11" hidden="1">SEU Func #REF!</definedName>
    <definedName name="BExQIBRDPH5X5EPOQ8ANRD6ERSRY" hidden="1">SEU Func #REF!</definedName>
    <definedName name="BExQIJP8AMPRS9ZOFYPUX3QT9DCA" localSheetId="11" hidden="1">Functional #REF!</definedName>
    <definedName name="BExQIJP8AMPRS9ZOFYPUX3QT9DCA" hidden="1">Functional #REF!</definedName>
    <definedName name="BExQJCMBSTIP2LZ3JXXJL7FSJSS8" hidden="1">#REF!</definedName>
    <definedName name="BExQJZ3KTKDHMDLW85FULTC2WAOQ" localSheetId="11" hidden="1">Addn #REF!</definedName>
    <definedName name="BExQJZ3KTKDHMDLW85FULTC2WAOQ" hidden="1">Addn #REF!</definedName>
    <definedName name="BExQK46ZM2Z2JWNYU3EBRZNRK5MJ" localSheetId="11" hidden="1">Functional #REF!</definedName>
    <definedName name="BExQK46ZM2Z2JWNYU3EBRZNRK5MJ" hidden="1">Functional #REF!</definedName>
    <definedName name="BExQKE31SV6EH8DAMJ4EKHYJ1P38" localSheetId="11" hidden="1">Financial &amp; Non-#REF!</definedName>
    <definedName name="BExQKE31SV6EH8DAMJ4EKHYJ1P38" hidden="1">Financial &amp; Non-#REF!</definedName>
    <definedName name="BExQLT1AL7DPIH2ZF0N3ZYXJ1GHG" localSheetId="11" hidden="1">Addn #REF!</definedName>
    <definedName name="BExQLT1AL7DPIH2ZF0N3ZYXJ1GHG" hidden="1">Addn #REF!</definedName>
    <definedName name="BExRZJTMRQ7D3UKMUG3FEBZ9YQQX" localSheetId="11" hidden="1">Addn #REF!</definedName>
    <definedName name="BExRZJTMRQ7D3UKMUG3FEBZ9YQQX" hidden="1">Addn #REF!</definedName>
    <definedName name="BExS0CW83OA5EKXM0L8HVKRWC1YA" localSheetId="11" hidden="1">Financial &amp; Non-#REF!</definedName>
    <definedName name="BExS0CW83OA5EKXM0L8HVKRWC1YA" hidden="1">Financial &amp; Non-#REF!</definedName>
    <definedName name="BExS0XVC7U1OIU7C1GPZRS02K0DW" localSheetId="11" hidden="1">Addn #REF!</definedName>
    <definedName name="BExS0XVC7U1OIU7C1GPZRS02K0DW" hidden="1">Addn #REF!</definedName>
    <definedName name="BExS14WZRDFAFITC69DNKWQIIAQF" localSheetId="11" hidden="1">SEU Func #REF!</definedName>
    <definedName name="BExS14WZRDFAFITC69DNKWQIIAQF" hidden="1">SEU Func #REF!</definedName>
    <definedName name="BExS15TDWNEFSC2K12R64B21U2ER" localSheetId="11" hidden="1">Functional #REF!</definedName>
    <definedName name="BExS15TDWNEFSC2K12R64B21U2ER" hidden="1">Functional #REF!</definedName>
    <definedName name="BExS1HNH5O7LQM1GGJD5FZBHMXIZ" localSheetId="11" hidden="1">Functional #REF!</definedName>
    <definedName name="BExS1HNH5O7LQM1GGJD5FZBHMXIZ" hidden="1">Functional #REF!</definedName>
    <definedName name="BExS1THRUXZ3XVPW1XBQ0VHO9XZG" hidden="1">#REF!</definedName>
    <definedName name="BExS22HGR6D9MS67P2DUB6FX24ME" localSheetId="11" hidden="1">Addn #REF!</definedName>
    <definedName name="BExS22HGR6D9MS67P2DUB6FX24ME" hidden="1">Addn #REF!</definedName>
    <definedName name="BExS27Q6D7DI1Q7103RY4N5FI5PJ" localSheetId="11" hidden="1">SEU Func #REF!</definedName>
    <definedName name="BExS27Q6D7DI1Q7103RY4N5FI5PJ" hidden="1">SEU Func #REF!</definedName>
    <definedName name="BExS2AFAU71CEY0E9IAK4MDRPQDP" localSheetId="11" hidden="1">SEU Driver #REF!</definedName>
    <definedName name="BExS2AFAU71CEY0E9IAK4MDRPQDP" hidden="1">SEU Driver #REF!</definedName>
    <definedName name="BExS2L7PYAVKNHNOB8UKRX2OUN1E" localSheetId="11" hidden="1">Addn #REF!</definedName>
    <definedName name="BExS2L7PYAVKNHNOB8UKRX2OUN1E" hidden="1">Addn #REF!</definedName>
    <definedName name="BExS2LD0JHQATS4KKDF08NLIQEAN" hidden="1">#REF!</definedName>
    <definedName name="BExS3GTXOY2FXN3KKUNPQ3ZKWQYD" localSheetId="11" hidden="1">Functional #REF!</definedName>
    <definedName name="BExS3GTXOY2FXN3KKUNPQ3ZKWQYD" hidden="1">Functional #REF!</definedName>
    <definedName name="BExS3IBWQW51YD19V9XINRZFT37D" localSheetId="11" hidden="1">SCG Func #REF!</definedName>
    <definedName name="BExS3IBWQW51YD19V9XINRZFT37D" hidden="1">SCG Func #REF!</definedName>
    <definedName name="BExS5E7O0CG4P3U6O2SO3KUCWN1X" localSheetId="11" hidden="1">SEU Func Area by #REF!</definedName>
    <definedName name="BExS5E7O0CG4P3U6O2SO3KUCWN1X" hidden="1">SEU Func Area by #REF!</definedName>
    <definedName name="BExS5P5DSMPM6QC2J47S4OZBSBHC" localSheetId="11" hidden="1">Addn #REF!</definedName>
    <definedName name="BExS5P5DSMPM6QC2J47S4OZBSBHC" hidden="1">Addn #REF!</definedName>
    <definedName name="BExS6BBUJZ443Z7JD9XISA4VZKCZ" localSheetId="11" hidden="1">Addn #REF!</definedName>
    <definedName name="BExS6BBUJZ443Z7JD9XISA4VZKCZ" hidden="1">Addn #REF!</definedName>
    <definedName name="BExS6L7WWB2AY9B9CRX0B8ZY9RA8" localSheetId="11" hidden="1">SEU Func #REF!</definedName>
    <definedName name="BExS6L7WWB2AY9B9CRX0B8ZY9RA8" hidden="1">SEU Func #REF!</definedName>
    <definedName name="BExS71EJ95OT904Y464LA98EUX0O" localSheetId="11" hidden="1">SEU Driver #REF!</definedName>
    <definedName name="BExS71EJ95OT904Y464LA98EUX0O" hidden="1">SEU Driver #REF!</definedName>
    <definedName name="BExS74ZZJS8RDGXS0N33F8LO0AFI" localSheetId="11" hidden="1">Addn #REF!</definedName>
    <definedName name="BExS74ZZJS8RDGXS0N33F8LO0AFI" hidden="1">Addn #REF!</definedName>
    <definedName name="BExS7676U1G43C4AGI7V2CFIXGKK" localSheetId="11" hidden="1">Addn #REF!</definedName>
    <definedName name="BExS7676U1G43C4AGI7V2CFIXGKK" hidden="1">Addn #REF!</definedName>
    <definedName name="BExS7EQKJUS1O1G09IC8BBF8NRPS" localSheetId="11" hidden="1">Addn #REF!</definedName>
    <definedName name="BExS7EQKJUS1O1G09IC8BBF8NRPS" hidden="1">Addn #REF!</definedName>
    <definedName name="BExS7LBYUQW02NWJUC50AL0QB0BC" localSheetId="11" hidden="1">Financial &amp; Non-#REF!</definedName>
    <definedName name="BExS7LBYUQW02NWJUC50AL0QB0BC" hidden="1">Financial &amp; Non-#REF!</definedName>
    <definedName name="BExS7YTGMRL7M5AEAHTR6TGX3RR8" localSheetId="11" hidden="1">SEU Func #REF!</definedName>
    <definedName name="BExS7YTGMRL7M5AEAHTR6TGX3RR8" hidden="1">SEU Func #REF!</definedName>
    <definedName name="BExS847PDPFPGR9EP7XAP65DFG7M" localSheetId="11" hidden="1">[0]!SDGE Func #REF!</definedName>
    <definedName name="BExS847PDPFPGR9EP7XAP65DFG7M" hidden="1">[0]!SDGE Func #REF!</definedName>
    <definedName name="BExS85UYRGDWA1N1YMZMLPMIHY16" localSheetId="11" hidden="1">Functional #REF!</definedName>
    <definedName name="BExS85UYRGDWA1N1YMZMLPMIHY16" hidden="1">Functional #REF!</definedName>
    <definedName name="BExS8JHZR5RYMXHS2BZ2JA581YEQ" localSheetId="11" hidden="1">Addn #REF!</definedName>
    <definedName name="BExS8JHZR5RYMXHS2BZ2JA581YEQ" hidden="1">Addn #REF!</definedName>
    <definedName name="BExS8O55M4IV5UFZ5R62V7SLJ794" localSheetId="11" hidden="1">[0]!SDGE Func #REF!</definedName>
    <definedName name="BExS8O55M4IV5UFZ5R62V7SLJ794" hidden="1">[0]!SDGE Func #REF!</definedName>
    <definedName name="BExS8YBZRN2SAB1Z0QWD4LTW9TDE" localSheetId="11" hidden="1">Functional #REF!</definedName>
    <definedName name="BExS8YBZRN2SAB1Z0QWD4LTW9TDE" hidden="1">Functional #REF!</definedName>
    <definedName name="BExS92J2YMOU1BT56VOUDKZDW6A0" hidden="1">#REF!</definedName>
    <definedName name="BExS9GBD3ODEHQK243A1KHFPZYXP" localSheetId="11" hidden="1">Addn #REF!</definedName>
    <definedName name="BExS9GBD3ODEHQK243A1KHFPZYXP" hidden="1">Addn #REF!</definedName>
    <definedName name="BExS9MLY4GW7OKN0XXA2VQD67RGS" localSheetId="11" hidden="1">Addn #REF!</definedName>
    <definedName name="BExS9MLY4GW7OKN0XXA2VQD67RGS" hidden="1">Addn #REF!</definedName>
    <definedName name="BExSA9360W0NPEKNF7C3CR2BIF43" hidden="1">#REF!</definedName>
    <definedName name="BExSA9JA5S47AC6EN7JNC33559GG" localSheetId="11" hidden="1">Addn #REF!</definedName>
    <definedName name="BExSA9JA5S47AC6EN7JNC33559GG" hidden="1">Addn #REF!</definedName>
    <definedName name="BExSAAABPYLIZ3RACZBIINEB79RU" localSheetId="11" hidden="1">SCG Func #REF!</definedName>
    <definedName name="BExSAAABPYLIZ3RACZBIINEB79RU" hidden="1">SCG Func #REF!</definedName>
    <definedName name="BExSAJVMJRYEBRP8HQWAPVT0353Z" localSheetId="11" hidden="1">Addn #REF!</definedName>
    <definedName name="BExSAJVMJRYEBRP8HQWAPVT0353Z" hidden="1">Addn #REF!</definedName>
    <definedName name="BExSAW5YGBMQXDRHNJ9VPN83LHSB" localSheetId="11" hidden="1">Functional #REF!</definedName>
    <definedName name="BExSAW5YGBMQXDRHNJ9VPN83LHSB" hidden="1">Functional #REF!</definedName>
    <definedName name="BExSAW5ZRWKHR68VG5SX1JML8SNU" localSheetId="11" hidden="1">Functional #REF!</definedName>
    <definedName name="BExSAW5ZRWKHR68VG5SX1JML8SNU" hidden="1">Functional #REF!</definedName>
    <definedName name="BExSAWM3SJ0NQCZI3M5EFF951Z2K" localSheetId="11" hidden="1">Addn #REF!</definedName>
    <definedName name="BExSAWM3SJ0NQCZI3M5EFF951Z2K" hidden="1">Addn #REF!</definedName>
    <definedName name="BExSB1UZKPUMJUW88VY9HKCP4CFU" localSheetId="11" hidden="1">SEU Func #REF!</definedName>
    <definedName name="BExSB1UZKPUMJUW88VY9HKCP4CFU" hidden="1">SEU Func #REF!</definedName>
    <definedName name="BExSBAP6KF35RVGGDKFOONVUDTGR" localSheetId="11" hidden="1">SCG Func #REF!</definedName>
    <definedName name="BExSBAP6KF35RVGGDKFOONVUDTGR" hidden="1">SCG Func #REF!</definedName>
    <definedName name="BExSE38VOP5A8ZMOW0LCZQMB29NN" localSheetId="11" hidden="1">SEU Driver by Func #REF!</definedName>
    <definedName name="BExSE38VOP5A8ZMOW0LCZQMB29NN" hidden="1">SEU Driver by Func #REF!</definedName>
    <definedName name="BExSEAAHYKQPG6QN01IQZ5CUBS2K" hidden="1">#REF!</definedName>
    <definedName name="BExSEIZETXYIPL1RRGCTK4JXUNP0" localSheetId="11" hidden="1">Addn #REF!</definedName>
    <definedName name="BExSEIZETXYIPL1RRGCTK4JXUNP0" hidden="1">Addn #REF!</definedName>
    <definedName name="BExSEV4BF77D27E3QM36R4SX620Q" localSheetId="11" hidden="1">SEU Func #REF!</definedName>
    <definedName name="BExSEV4BF77D27E3QM36R4SX620Q" hidden="1">SEU Func #REF!</definedName>
    <definedName name="BExSF9YBJY4NI59SIYVUVB0RHOF4" localSheetId="11" hidden="1">Functional #REF!</definedName>
    <definedName name="BExSF9YBJY4NI59SIYVUVB0RHOF4" hidden="1">Functional #REF!</definedName>
    <definedName name="BExSFKFYRGFMQJN4JIPPK7PMC8LE" localSheetId="11" hidden="1">Functional #REF!</definedName>
    <definedName name="BExSFKFYRGFMQJN4JIPPK7PMC8LE" hidden="1">Functional #REF!</definedName>
    <definedName name="BExSFSJAMB7T9SL3A6XQO78A30PE" localSheetId="11" hidden="1">SEU Driver #REF!</definedName>
    <definedName name="BExSFSJAMB7T9SL3A6XQO78A30PE" hidden="1">SEU Driver #REF!</definedName>
    <definedName name="BExSFY2ZNJ80BO8WBGH184HA98EK" localSheetId="11" hidden="1">SEU Func #REF!</definedName>
    <definedName name="BExSFY2ZNJ80BO8WBGH184HA98EK" hidden="1">SEU Func #REF!</definedName>
    <definedName name="BExSG4DJUVP24UH00G6C9BCFI6KA" localSheetId="11" hidden="1">Addn #REF!</definedName>
    <definedName name="BExSG4DJUVP24UH00G6C9BCFI6KA" hidden="1">Addn #REF!</definedName>
    <definedName name="BExSGJ7K26U35ER7JUE8V684SFCE" localSheetId="11" hidden="1">Financial &amp; Non-#REF!</definedName>
    <definedName name="BExSGJ7K26U35ER7JUE8V684SFCE" hidden="1">Financial &amp; Non-#REF!</definedName>
    <definedName name="BExSHBOKDMINRDJ7YNYDLKHU9GYY" localSheetId="11" hidden="1">[0]!SDGE Func #REF!</definedName>
    <definedName name="BExSHBOKDMINRDJ7YNYDLKHU9GYY" hidden="1">[0]!SDGE Func #REF!</definedName>
    <definedName name="BExSHLVF6TPM309S368ESB5ZGZSP" localSheetId="11" hidden="1">SCG Func #REF!</definedName>
    <definedName name="BExSHLVF6TPM309S368ESB5ZGZSP" hidden="1">SCG Func #REF!</definedName>
    <definedName name="BExSI4R6BJRHRQC9AWQ19WPYBQDS" localSheetId="11" hidden="1">Functional #REF!</definedName>
    <definedName name="BExSI4R6BJRHRQC9AWQ19WPYBQDS" hidden="1">Functional #REF!</definedName>
    <definedName name="BExTUGQR5U2JKKM690XNDR2KSDO9" localSheetId="11" hidden="1">Functional #REF!</definedName>
    <definedName name="BExTUGQR5U2JKKM690XNDR2KSDO9" hidden="1">Functional #REF!</definedName>
    <definedName name="BExTVC7NJZ78QFKT4X882RHJ46GJ" localSheetId="11" hidden="1">SEU Func #REF!</definedName>
    <definedName name="BExTVC7NJZ78QFKT4X882RHJ46GJ" hidden="1">SEU Func #REF!</definedName>
    <definedName name="BExTW1DUQNAQI9BU8SWL2ICM9MMF" localSheetId="11" hidden="1">SEU Func #REF!</definedName>
    <definedName name="BExTW1DUQNAQI9BU8SWL2ICM9MMF" hidden="1">SEU Func #REF!</definedName>
    <definedName name="BExTW36RCD2KY1OEX83Q1U3Q7VEN" localSheetId="11" hidden="1">Functional #REF!</definedName>
    <definedName name="BExTW36RCD2KY1OEX83Q1U3Q7VEN" hidden="1">Functional #REF!</definedName>
    <definedName name="BExTWB4LY5OOB9M8R4ZRF0CDR8EK" localSheetId="11" hidden="1">Financial &amp; Non-#REF!</definedName>
    <definedName name="BExTWB4LY5OOB9M8R4ZRF0CDR8EK" hidden="1">Financial &amp; Non-#REF!</definedName>
    <definedName name="BExTWFX7M4DNJT01LA4G7CYKCU8O" hidden="1">#REF!</definedName>
    <definedName name="BExTWHVA529RIUNUTJC4YZRSYACS" localSheetId="11" hidden="1">Financial &amp; Non-#REF!</definedName>
    <definedName name="BExTWHVA529RIUNUTJC4YZRSYACS" hidden="1">Financial &amp; Non-#REF!</definedName>
    <definedName name="BExTXCQM8ASRFIRTKNOR4PRO5OQI" localSheetId="11" hidden="1">Addn #REF!</definedName>
    <definedName name="BExTXCQM8ASRFIRTKNOR4PRO5OQI" hidden="1">Addn #REF!</definedName>
    <definedName name="BExTXFL0HOBZ8ZB5R9T82PYHU5LD" localSheetId="11" hidden="1">Addn #REF!</definedName>
    <definedName name="BExTXFL0HOBZ8ZB5R9T82PYHU5LD" hidden="1">Addn #REF!</definedName>
    <definedName name="BExTXI4TZTK03PE88UETNDSY061P" localSheetId="11" hidden="1">SEU Func #REF!</definedName>
    <definedName name="BExTXI4TZTK03PE88UETNDSY061P" hidden="1">SEU Func #REF!</definedName>
    <definedName name="BExTXJS8SUGI8GKGKFEGIVUS6NL5" hidden="1">#REF!</definedName>
    <definedName name="BExTXLFIV4QC0KSIFAQHYBBHL6A7" localSheetId="11" hidden="1">Addn #REF!</definedName>
    <definedName name="BExTXLFIV4QC0KSIFAQHYBBHL6A7" hidden="1">Addn #REF!</definedName>
    <definedName name="BExTXO9YLF9CAC6Q4BUNFXBAI1YL" localSheetId="11" hidden="1">Financial &amp; Non-#REF!</definedName>
    <definedName name="BExTXO9YLF9CAC6Q4BUNFXBAI1YL" hidden="1">Financial &amp; Non-#REF!</definedName>
    <definedName name="BExTXSX81QFMW6EWWTT4O5BUXE8O" localSheetId="11" hidden="1">SEU Func Area by #REF!</definedName>
    <definedName name="BExTXSX81QFMW6EWWTT4O5BUXE8O" hidden="1">SEU Func Area by #REF!</definedName>
    <definedName name="BExTY2D1TYFKUGMS9CNKOTKEUAUO" localSheetId="11" hidden="1">SEU Driver by Func #REF!</definedName>
    <definedName name="BExTY2D1TYFKUGMS9CNKOTKEUAUO" hidden="1">SEU Driver by Func #REF!</definedName>
    <definedName name="BExTY8IBOV0WBKWN39KNO05GJANV" localSheetId="11" hidden="1">Addn #REF!</definedName>
    <definedName name="BExTY8IBOV0WBKWN39KNO05GJANV" hidden="1">Addn #REF!</definedName>
    <definedName name="BExTYSL89HCHPV90LUSU3GFH5JUK" localSheetId="11" hidden="1">SEU Func #REF!</definedName>
    <definedName name="BExTYSL89HCHPV90LUSU3GFH5JUK" hidden="1">SEU Func #REF!</definedName>
    <definedName name="BExTYTSE5DS5GVCLLE99W0UOASUK" localSheetId="11" hidden="1">Addn #REF!</definedName>
    <definedName name="BExTYTSE5DS5GVCLLE99W0UOASUK" hidden="1">Addn #REF!</definedName>
    <definedName name="BExTYZS5UD8M7HDR9E0PODKMBZXD" localSheetId="11" hidden="1">Financial &amp; Non-#REF!</definedName>
    <definedName name="BExTYZS5UD8M7HDR9E0PODKMBZXD" hidden="1">Financial &amp; Non-#REF!</definedName>
    <definedName name="BExTZ6TNMOJ5PDJENKQE96SFGV3P" localSheetId="11" hidden="1">Functional #REF!</definedName>
    <definedName name="BExTZ6TNMOJ5PDJENKQE96SFGV3P" hidden="1">Functional #REF!</definedName>
    <definedName name="BExTZ9YUXERFPLEVBN6UFJC30OST" localSheetId="11" hidden="1">Addn #REF!</definedName>
    <definedName name="BExTZ9YUXERFPLEVBN6UFJC30OST" hidden="1">Addn #REF!</definedName>
    <definedName name="BExTZEWYX1YUP70BVYTBFGUX1SQE" localSheetId="11" hidden="1">SEU Driver by Func #REF!</definedName>
    <definedName name="BExTZEWYX1YUP70BVYTBFGUX1SQE" hidden="1">SEU Driver by Func #REF!</definedName>
    <definedName name="BExU084V35HGS6L43SZTIDZFNNC1" hidden="1">#REF!</definedName>
    <definedName name="BExU0L0SX2FA3UOSERNA0FM3PEIH" localSheetId="11" hidden="1">Addn #REF!</definedName>
    <definedName name="BExU0L0SX2FA3UOSERNA0FM3PEIH" hidden="1">Addn #REF!</definedName>
    <definedName name="BExU0Q4A10ERSVP7SWJI6U9PO2NP" localSheetId="11" hidden="1">Functional #REF!</definedName>
    <definedName name="BExU0Q4A10ERSVP7SWJI6U9PO2NP" hidden="1">Functional #REF!</definedName>
    <definedName name="BExU0S2G1O4WXMP72CEDPOXI142J" localSheetId="11" hidden="1">Functional #REF!</definedName>
    <definedName name="BExU0S2G1O4WXMP72CEDPOXI142J" hidden="1">Functional #REF!</definedName>
    <definedName name="BExU1D71KFUC0C17OR6QOTK3HJJE" hidden="1">#REF!</definedName>
    <definedName name="BExU1JHM6ANRZOKY36E119FJC4EE" localSheetId="11" hidden="1">SEU Func #REF!</definedName>
    <definedName name="BExU1JHM6ANRZOKY36E119FJC4EE" hidden="1">SEU Func #REF!</definedName>
    <definedName name="BExU1MXNQJK6TLTPYNJSJE001XMZ" localSheetId="11" hidden="1">Addn #REF!</definedName>
    <definedName name="BExU1MXNQJK6TLTPYNJSJE001XMZ" hidden="1">Addn #REF!</definedName>
    <definedName name="BExU1UA1UGIHTJX2JD11TYO928EW" localSheetId="11" hidden="1">Functional #REF!</definedName>
    <definedName name="BExU1UA1UGIHTJX2JD11TYO928EW" hidden="1">Functional #REF!</definedName>
    <definedName name="BExU28NRZOCQA8U63F8AUJ1Y7FK3" localSheetId="11" hidden="1">SEU Driver by Func #REF!</definedName>
    <definedName name="BExU28NRZOCQA8U63F8AUJ1Y7FK3" hidden="1">SEU Driver by Func #REF!</definedName>
    <definedName name="BExU2DWP55J27AU8B8CKOGIVB781" localSheetId="11" hidden="1">Financial &amp; Non-#REF!</definedName>
    <definedName name="BExU2DWP55J27AU8B8CKOGIVB781" hidden="1">Financial &amp; Non-#REF!</definedName>
    <definedName name="BExU2DWP9UIV3GEL4Y02T4MV2ORF" localSheetId="11" hidden="1">SCG Func #REF!</definedName>
    <definedName name="BExU2DWP9UIV3GEL4Y02T4MV2ORF" hidden="1">SCG Func #REF!</definedName>
    <definedName name="BExU2F3W26ICAF3HJW9RPFGOKBR0" localSheetId="11" hidden="1">SEU Func #REF!</definedName>
    <definedName name="BExU2F3W26ICAF3HJW9RPFGOKBR0" hidden="1">SEU Func #REF!</definedName>
    <definedName name="BExU2GB0KSJB3AT77LPHCUOU5GGE" localSheetId="11" hidden="1">Addn #REF!</definedName>
    <definedName name="BExU2GB0KSJB3AT77LPHCUOU5GGE" hidden="1">Addn #REF!</definedName>
    <definedName name="BExU2J03V3XKK7J5ZX79DJ0LWT66" localSheetId="11" hidden="1">Addn #REF!</definedName>
    <definedName name="BExU2J03V3XKK7J5ZX79DJ0LWT66" hidden="1">Addn #REF!</definedName>
    <definedName name="BExU2KY5O8EK97N17EDEE7A1FHP9" localSheetId="11" hidden="1">Addn #REF!</definedName>
    <definedName name="BExU2KY5O8EK97N17EDEE7A1FHP9" hidden="1">Addn #REF!</definedName>
    <definedName name="BExU31L47ZK7KE115K9FAOPVEQGD" hidden="1">#REF!</definedName>
    <definedName name="BExU3OT6VDS1Z4SCQYLJ3LJM2PR0" localSheetId="11" hidden="1">Addn #REF!</definedName>
    <definedName name="BExU3OT6VDS1Z4SCQYLJ3LJM2PR0" hidden="1">Addn #REF!</definedName>
    <definedName name="BExU3UYBXUBGYEE98K4TRVKL7FUB" localSheetId="11" hidden="1">SEU Func #REF!</definedName>
    <definedName name="BExU3UYBXUBGYEE98K4TRVKL7FUB" hidden="1">SEU Func #REF!</definedName>
    <definedName name="BExU43CFUF0V3VK8GVI1Y949580S" hidden="1">#REF!</definedName>
    <definedName name="BExU56LU0ARL1LXF13CWGDIA0IN2" localSheetId="11" hidden="1">SEU Func #REF!</definedName>
    <definedName name="BExU56LU0ARL1LXF13CWGDIA0IN2" hidden="1">SEU Func #REF!</definedName>
    <definedName name="BExU5D78KSITYXG7VXZWPLK5G4N1" localSheetId="11" hidden="1">SEU Func Comm by #REF!</definedName>
    <definedName name="BExU5D78KSITYXG7VXZWPLK5G4N1" hidden="1">SEU Func Comm by #REF!</definedName>
    <definedName name="BExU6ENRRF42I7NS6GD7E2BA0239" localSheetId="11" hidden="1">SEU Driver by Func #REF!</definedName>
    <definedName name="BExU6ENRRF42I7NS6GD7E2BA0239" hidden="1">SEU Driver by Func #REF!</definedName>
    <definedName name="BExU6V57YFEF7IX53EO6FG5WUSPF" localSheetId="11" hidden="1">Addn #REF!</definedName>
    <definedName name="BExU6V57YFEF7IX53EO6FG5WUSPF" hidden="1">Addn #REF!</definedName>
    <definedName name="BExU77QEPM7B7KZQXMTBVY6WPI9N" localSheetId="11" hidden="1">Addn #REF!</definedName>
    <definedName name="BExU77QEPM7B7KZQXMTBVY6WPI9N" hidden="1">Addn #REF!</definedName>
    <definedName name="BExU7DA1VML3K8MECQFN7LISYU1X" localSheetId="11" hidden="1">[0]!SDGE Func #REF!</definedName>
    <definedName name="BExU7DA1VML3K8MECQFN7LISYU1X" hidden="1">[0]!SDGE Func #REF!</definedName>
    <definedName name="BExU7QM3TKX82E55OPIJYI4ORP5C" localSheetId="11" hidden="1">SEU Driver #REF!</definedName>
    <definedName name="BExU7QM3TKX82E55OPIJYI4ORP5C" hidden="1">SEU Driver #REF!</definedName>
    <definedName name="BExU7TM1QUXVHZ7XMK0634JNVF0L" localSheetId="11" hidden="1">Addn #REF!</definedName>
    <definedName name="BExU7TM1QUXVHZ7XMK0634JNVF0L" hidden="1">Addn #REF!</definedName>
    <definedName name="BExU8OMN749NYEAOHVZEJ8P8DMPH" localSheetId="11" hidden="1">SCG Func #REF!</definedName>
    <definedName name="BExU8OMN749NYEAOHVZEJ8P8DMPH" hidden="1">SCG Func #REF!</definedName>
    <definedName name="BExU9NP18YOLSAUDJSCMGUB5Z118" localSheetId="11" hidden="1">Financial &amp; Non-#REF!</definedName>
    <definedName name="BExU9NP18YOLSAUDJSCMGUB5Z118" hidden="1">Financial &amp; Non-#REF!</definedName>
    <definedName name="BExUAEINE7CLGS8QF9K19THYYNAW" localSheetId="11" hidden="1">Addn #REF!</definedName>
    <definedName name="BExUAEINE7CLGS8QF9K19THYYNAW" hidden="1">Addn #REF!</definedName>
    <definedName name="BExUAJM318DD50UGPK19FVC5IXPH" localSheetId="11" hidden="1">SEU Driver by Func #REF!</definedName>
    <definedName name="BExUAJM318DD50UGPK19FVC5IXPH" hidden="1">SEU Driver by Func #REF!</definedName>
    <definedName name="BExUAK7MK6RBQT5QZEERWMC3TKOK" hidden="1">#REF!</definedName>
    <definedName name="BExUBMQ291WKF53PLYYX5DET9GEY" localSheetId="11" hidden="1">Addn #REF!</definedName>
    <definedName name="BExUBMQ291WKF53PLYYX5DET9GEY" hidden="1">Addn #REF!</definedName>
    <definedName name="BExUBPKGJ2HZG9P75M6T3ET52BNI" localSheetId="11" hidden="1">Financial &amp; Non-#REF!</definedName>
    <definedName name="BExUBPKGJ2HZG9P75M6T3ET52BNI" hidden="1">Financial &amp; Non-#REF!</definedName>
    <definedName name="BExUC20BWOTFQRDYY9IQ2FW6VB71" hidden="1">#REF!</definedName>
    <definedName name="BExUCJOV56HL5GHC911I59CMVU3Y" localSheetId="11" hidden="1">Addn #REF!</definedName>
    <definedName name="BExUCJOV56HL5GHC911I59CMVU3Y" hidden="1">Addn #REF!</definedName>
    <definedName name="BExUCXBQTG7WOKZJK4UA33YGMSAL" localSheetId="11" hidden="1">Addn #REF!</definedName>
    <definedName name="BExUCXBQTG7WOKZJK4UA33YGMSAL" hidden="1">Addn #REF!</definedName>
    <definedName name="BExUD77T5KGV1KMCMJKLTUEIUBOT" hidden="1">#REF!</definedName>
    <definedName name="BExUDHENQG3NPBADHSVALH1OMEQS" localSheetId="11" hidden="1">Addn #REF!</definedName>
    <definedName name="BExUDHENQG3NPBADHSVALH1OMEQS" hidden="1">Addn #REF!</definedName>
    <definedName name="BExVQLKII6YMTL20HLVTBTSXKPRG" localSheetId="11" hidden="1">SEU Func #REF!</definedName>
    <definedName name="BExVQLKII6YMTL20HLVTBTSXKPRG" hidden="1">SEU Func #REF!</definedName>
    <definedName name="BExVR1GBDWIUZT0CFSN1CU5XTQHZ" localSheetId="11" hidden="1">SEU Driver #REF!</definedName>
    <definedName name="BExVR1GBDWIUZT0CFSN1CU5XTQHZ" hidden="1">SEU Driver #REF!</definedName>
    <definedName name="BExVRN15PJ1BT548WRJVE7PWW77Q" localSheetId="11" hidden="1">SEU Driver #REF!</definedName>
    <definedName name="BExVRN15PJ1BT548WRJVE7PWW77Q" hidden="1">SEU Driver #REF!</definedName>
    <definedName name="BExVS0O0VVK0BLMC0WX8X4S7H30F" hidden="1">#REF!</definedName>
    <definedName name="BExVSQL9TJX91PI5EL0NPQ663IV1" localSheetId="11" hidden="1">Financial &amp; Non-#REF!</definedName>
    <definedName name="BExVSQL9TJX91PI5EL0NPQ663IV1" hidden="1">Financial &amp; Non-#REF!</definedName>
    <definedName name="BExVSVJD23KTXSSLOWR4ELAVFUU4" localSheetId="11" hidden="1">Addn #REF!</definedName>
    <definedName name="BExVSVJD23KTXSSLOWR4ELAVFUU4" hidden="1">Addn #REF!</definedName>
    <definedName name="BExVSX6LRY95YK28YB787Z62GSU8" localSheetId="11" hidden="1">SEU Func Comm by #REF!</definedName>
    <definedName name="BExVSX6LRY95YK28YB787Z62GSU8" hidden="1">SEU Func Comm by #REF!</definedName>
    <definedName name="BExVTUR2AONP0W51JBNV7ULISXSW" localSheetId="11" hidden="1">SEU Driver by Func #REF!</definedName>
    <definedName name="BExVTUR2AONP0W51JBNV7ULISXSW" hidden="1">SEU Driver by Func #REF!</definedName>
    <definedName name="BExVVO37O040HEMW9DCWKFR2IZ8X" localSheetId="11" hidden="1">SCG Func #REF!</definedName>
    <definedName name="BExVVO37O040HEMW9DCWKFR2IZ8X" hidden="1">SCG Func #REF!</definedName>
    <definedName name="BExVVUTVHOGT5W5F5S9FSPT85DME" hidden="1">#REF!</definedName>
    <definedName name="BExVVY4MDQYOKD5KO5OE78CX0FQT" localSheetId="11" hidden="1">Addn #REF!</definedName>
    <definedName name="BExVVY4MDQYOKD5KO5OE78CX0FQT" hidden="1">Addn #REF!</definedName>
    <definedName name="BExVW8WZZ8D43QOE36ETTY1C4U0N" localSheetId="11" hidden="1">Functional #REF!</definedName>
    <definedName name="BExVW8WZZ8D43QOE36ETTY1C4U0N" hidden="1">Functional #REF!</definedName>
    <definedName name="BExVWG3ZF46Q1Y5LMBY96EBCWCTQ" localSheetId="11" hidden="1">SCG Func #REF!</definedName>
    <definedName name="BExVWG3ZF46Q1Y5LMBY96EBCWCTQ" hidden="1">SCG Func #REF!</definedName>
    <definedName name="BExVXXLTLVPMHQ9YGP6F4NAE8XAF" localSheetId="11" hidden="1">Addn #REF!</definedName>
    <definedName name="BExVXXLTLVPMHQ9YGP6F4NAE8XAF" hidden="1">Addn #REF!</definedName>
    <definedName name="BExVY1Y7IYT1CYLYSQVAOOFYYFEE" localSheetId="11" hidden="1">Functional #REF!</definedName>
    <definedName name="BExVY1Y7IYT1CYLYSQVAOOFYYFEE" hidden="1">Functional #REF!</definedName>
    <definedName name="BExVZ2IIM7NJ0FNJL35T3IPB09RQ" localSheetId="11" hidden="1">SEU Driver #REF!</definedName>
    <definedName name="BExVZ2IIM7NJ0FNJL35T3IPB09RQ" hidden="1">SEU Driver #REF!</definedName>
    <definedName name="BExVZ7B4Y2NRBJYTDLC11BS9VK05" hidden="1">#REF!</definedName>
    <definedName name="BExVZESVRS1MAPCRIBHZSABWSDTM" localSheetId="11" hidden="1">Addn #REF!</definedName>
    <definedName name="BExVZESVRS1MAPCRIBHZSABWSDTM" hidden="1">Addn #REF!</definedName>
    <definedName name="BExVZHY5G2GCUTJC5TLMBRNLC43J" localSheetId="11" hidden="1">Financial &amp; Non-#REF!</definedName>
    <definedName name="BExVZHY5G2GCUTJC5TLMBRNLC43J" hidden="1">Financial &amp; Non-#REF!</definedName>
    <definedName name="BExW008AIXVYFYRH2P1XAEE5ZU3C" hidden="1">#REF!</definedName>
    <definedName name="BExW0A4CKTF6KCT8SOA5JRPCFGFB" hidden="1">#REF!</definedName>
    <definedName name="BExW0NGKMSQRK2LL1UQP8M6X5NSC" localSheetId="11" hidden="1">Addn #REF!</definedName>
    <definedName name="BExW0NGKMSQRK2LL1UQP8M6X5NSC" hidden="1">Addn #REF!</definedName>
    <definedName name="BExW0Y3IHF05N34WK2LSEDEKZBI2" localSheetId="11" hidden="1">SEU Func #REF!</definedName>
    <definedName name="BExW0Y3IHF05N34WK2LSEDEKZBI2" hidden="1">SEU Func #REF!</definedName>
    <definedName name="BExW24NI3G8UBLYOJI2IFS2TXOQH" localSheetId="11" hidden="1">SEU Func Comm by #REF!</definedName>
    <definedName name="BExW24NI3G8UBLYOJI2IFS2TXOQH" hidden="1">SEU Func Comm by #REF!</definedName>
    <definedName name="BExW2J1E62XAYXRG0MHY22YU9G5N" localSheetId="11" hidden="1">Addn #REF!</definedName>
    <definedName name="BExW2J1E62XAYXRG0MHY22YU9G5N" hidden="1">Addn #REF!</definedName>
    <definedName name="BExW2UFE0VTQ4GMXB3NKWB0MLQS2" localSheetId="11" hidden="1">Addn #REF!</definedName>
    <definedName name="BExW2UFE0VTQ4GMXB3NKWB0MLQS2" hidden="1">Addn #REF!</definedName>
    <definedName name="BExW2UFES6ZEQ4GZO08U2R6SACB5" localSheetId="11" hidden="1">Functional #REF!</definedName>
    <definedName name="BExW2UFES6ZEQ4GZO08U2R6SACB5" hidden="1">Functional #REF!</definedName>
    <definedName name="BExW3A0GVMR7W0IG3FAG61PO39UY" localSheetId="11" hidden="1">Addn #REF!</definedName>
    <definedName name="BExW3A0GVMR7W0IG3FAG61PO39UY" hidden="1">Addn #REF!</definedName>
    <definedName name="BExW3L3P8RSX64V6RKZLOXJJQFKC" localSheetId="11" hidden="1">SCG Func #REF!</definedName>
    <definedName name="BExW3L3P8RSX64V6RKZLOXJJQFKC" hidden="1">SCG Func #REF!</definedName>
    <definedName name="BExW3L8ZM2FIDYWWS285ZDN4MQL0" localSheetId="11" hidden="1">Addn #REF!</definedName>
    <definedName name="BExW3L8ZM2FIDYWWS285ZDN4MQL0" hidden="1">Addn #REF!</definedName>
    <definedName name="BExW444QYWE12XOFBRD40G87G4B6" localSheetId="11" hidden="1">SEU Driver #REF!</definedName>
    <definedName name="BExW444QYWE12XOFBRD40G87G4B6" hidden="1">SEU Driver #REF!</definedName>
    <definedName name="BExW44VT52264L8A2P8TC2AMVSKI" localSheetId="11" hidden="1">Addn #REF!</definedName>
    <definedName name="BExW44VT52264L8A2P8TC2AMVSKI" hidden="1">Addn #REF!</definedName>
    <definedName name="BExW4D4FK90WK8SV70U0TLK56AQQ" hidden="1">#REF!</definedName>
    <definedName name="BExW4GVDF15W6U853J2AE9P3JPTT" hidden="1">#REF!</definedName>
    <definedName name="BExW4IYQQUG2B3RR295564UDF92W" hidden="1">#REF!</definedName>
    <definedName name="BExW4XI448RO1HRW7T507VP4GJTR" localSheetId="11" hidden="1">SEU Driver by Func #REF!</definedName>
    <definedName name="BExW4XI448RO1HRW7T507VP4GJTR" hidden="1">SEU Driver by Func #REF!</definedName>
    <definedName name="BExW54E9II3BY15VSHF7D3QBL21K" localSheetId="11" hidden="1">Financial &amp; Non-#REF!</definedName>
    <definedName name="BExW54E9II3BY15VSHF7D3QBL21K" hidden="1">Financial &amp; Non-#REF!</definedName>
    <definedName name="BExW5852TSTSER7SLK4K2SCHR7OI" localSheetId="11" hidden="1">SEU Driver by Func #REF!</definedName>
    <definedName name="BExW5852TSTSER7SLK4K2SCHR7OI" hidden="1">SEU Driver by Func #REF!</definedName>
    <definedName name="BExW5DU3OT1XDXRYH812SSKSXGYZ" localSheetId="11" hidden="1">SEU Func #REF!</definedName>
    <definedName name="BExW5DU3OT1XDXRYH812SSKSXGYZ" hidden="1">SEU Func #REF!</definedName>
    <definedName name="BExW5JOFZQ8GVHZD0EYGMA89L796" localSheetId="11" hidden="1">[0]!SDGE Func #REF!</definedName>
    <definedName name="BExW5JOFZQ8GVHZD0EYGMA89L796" hidden="1">[0]!SDGE Func #REF!</definedName>
    <definedName name="BExW5KA49ULVKQYGWVHCIO5NLJH7" localSheetId="11" hidden="1">SEU Func #REF!</definedName>
    <definedName name="BExW5KA49ULVKQYGWVHCIO5NLJH7" hidden="1">SEU Func #REF!</definedName>
    <definedName name="BExW6CGDVD0IID1G10TDJ1217F1J" localSheetId="11" hidden="1">SEU Driver #REF!</definedName>
    <definedName name="BExW6CGDVD0IID1G10TDJ1217F1J" hidden="1">SEU Driver #REF!</definedName>
    <definedName name="BExW78IQJ28QVTSPSF5RYF00RH9O" localSheetId="11" hidden="1">Addn #REF!</definedName>
    <definedName name="BExW78IQJ28QVTSPSF5RYF00RH9O" hidden="1">Addn #REF!</definedName>
    <definedName name="BExW7BTDV3ZL43N2KQOYFU5ZWJA3" localSheetId="11" hidden="1">Addn #REF!</definedName>
    <definedName name="BExW7BTDV3ZL43N2KQOYFU5ZWJA3" hidden="1">Addn #REF!</definedName>
    <definedName name="BExW7O93FSQL8845022ZCTYK15YJ" localSheetId="11" hidden="1">Addn #REF!</definedName>
    <definedName name="BExW7O93FSQL8845022ZCTYK15YJ" hidden="1">Addn #REF!</definedName>
    <definedName name="BExW7PWHSLWGW4W6OL1OOBKSRXZW" localSheetId="11" hidden="1">Addn #REF!</definedName>
    <definedName name="BExW7PWHSLWGW4W6OL1OOBKSRXZW" hidden="1">Addn #REF!</definedName>
    <definedName name="BExW7R3NRPHWT1H6S9GFSWLTPPUX" localSheetId="11" hidden="1">SEU Func #REF!</definedName>
    <definedName name="BExW7R3NRPHWT1H6S9GFSWLTPPUX" hidden="1">SEU Func #REF!</definedName>
    <definedName name="BExW7SG4VF01KVUX3XETXJ0WWXBB" localSheetId="11" hidden="1">SEU Func Comm by #REF!</definedName>
    <definedName name="BExW7SG4VF01KVUX3XETXJ0WWXBB" hidden="1">SEU Func Comm by #REF!</definedName>
    <definedName name="BExW851AJ4QQF2BY08FCPG1W9TC3" localSheetId="11" hidden="1">Functional #REF!</definedName>
    <definedName name="BExW851AJ4QQF2BY08FCPG1W9TC3" hidden="1">Functional #REF!</definedName>
    <definedName name="BExW8MPWKRBZZMXL13XW0M8MVU6A" hidden="1">#REF!</definedName>
    <definedName name="BExXMMY7K9SSUZ9P15Q89ZHBQCF8" localSheetId="11" hidden="1">SEU Func Comm by #REF!</definedName>
    <definedName name="BExXMMY7K9SSUZ9P15Q89ZHBQCF8" hidden="1">SEU Func Comm by #REF!</definedName>
    <definedName name="BExXMXQMM8TNOSCG4JONY8VFM2EE" localSheetId="11" hidden="1">Addn #REF!</definedName>
    <definedName name="BExXMXQMM8TNOSCG4JONY8VFM2EE" hidden="1">Addn #REF!</definedName>
    <definedName name="BExXN0QHOOGNVJHEF6QL4ET2POZD" localSheetId="11" hidden="1">[0]!SDGE Func #REF!</definedName>
    <definedName name="BExXN0QHOOGNVJHEF6QL4ET2POZD" hidden="1">[0]!SDGE Func #REF!</definedName>
    <definedName name="BExXN2J967PTBZGVGUY8NLKS24TR" localSheetId="11" hidden="1">Addn #REF!</definedName>
    <definedName name="BExXN2J967PTBZGVGUY8NLKS24TR" hidden="1">Addn #REF!</definedName>
    <definedName name="BExXN6QAKZ8C2F980ATAL486VR2V" localSheetId="11" hidden="1">SEU Driver by Func #REF!</definedName>
    <definedName name="BExXN6QAKZ8C2F980ATAL486VR2V" hidden="1">SEU Driver by Func #REF!</definedName>
    <definedName name="BExXNBIYGBD8KCL4FI2BMF80ENYA" localSheetId="11" hidden="1">Addn #REF!</definedName>
    <definedName name="BExXNBIYGBD8KCL4FI2BMF80ENYA" hidden="1">Addn #REF!</definedName>
    <definedName name="BExXODFQWNNQHXCPLVEYEY4VOBS7" hidden="1">#REF!</definedName>
    <definedName name="BExXOGKYWK9ZP3F4MUJAVZN2JRO7" localSheetId="11" hidden="1">Addn #REF!</definedName>
    <definedName name="BExXOGKYWK9ZP3F4MUJAVZN2JRO7" hidden="1">Addn #REF!</definedName>
    <definedName name="BExXOS9R341ND4H1POY8R4EQJ7SO" hidden="1">#REF!</definedName>
    <definedName name="BExXOV4CEVAER3X96DRN4HH4BZHR" localSheetId="11" hidden="1">Addn #REF!</definedName>
    <definedName name="BExXOV4CEVAER3X96DRN4HH4BZHR" hidden="1">Addn #REF!</definedName>
    <definedName name="BExXPFY5OVLL3K2K90TA90XRYLM6" localSheetId="11" hidden="1">Addn #REF!</definedName>
    <definedName name="BExXPFY5OVLL3K2K90TA90XRYLM6" hidden="1">Addn #REF!</definedName>
    <definedName name="BExXPM8Q4BZDPOJ7U58824CNL7J9" localSheetId="11" hidden="1">Financial &amp; Non-#REF!</definedName>
    <definedName name="BExXPM8Q4BZDPOJ7U58824CNL7J9" hidden="1">Financial &amp; Non-#REF!</definedName>
    <definedName name="BExXPQAGQFSDEYV65RS08JVXQYYP" localSheetId="11" hidden="1">SEU Func #REF!</definedName>
    <definedName name="BExXPQAGQFSDEYV65RS08JVXQYYP" hidden="1">SEU Func #REF!</definedName>
    <definedName name="BExXPRHMPBRCHUUJLBSARDLRE22E" localSheetId="11" hidden="1">Functional #REF!</definedName>
    <definedName name="BExXPRHMPBRCHUUJLBSARDLRE22E" hidden="1">Functional #REF!</definedName>
    <definedName name="BExXPV2Z6XDCZ280IE8KLAHDFJA1" localSheetId="11" hidden="1">Addn #REF!</definedName>
    <definedName name="BExXPV2Z6XDCZ280IE8KLAHDFJA1" hidden="1">Addn #REF!</definedName>
    <definedName name="BExXPZ9ZF0LRZ3ZR6Y1DLV8HTHWV" localSheetId="11" hidden="1">Addn #REF!</definedName>
    <definedName name="BExXPZ9ZF0LRZ3ZR6Y1DLV8HTHWV" hidden="1">Addn #REF!</definedName>
    <definedName name="BExXRVM147SVXBLKLP710R2MO5MZ" localSheetId="11" hidden="1">Functional #REF!</definedName>
    <definedName name="BExXRVM147SVXBLKLP710R2MO5MZ" hidden="1">Functional #REF!</definedName>
    <definedName name="BExXS4R2128DFU2LK3Q08XJ48S42" localSheetId="11" hidden="1">Addn #REF!</definedName>
    <definedName name="BExXS4R2128DFU2LK3Q08XJ48S42" hidden="1">Addn #REF!</definedName>
    <definedName name="BExXS98VZGW8QG56DGEJHU0JCJJZ" localSheetId="11" hidden="1">SEU Func #REF!</definedName>
    <definedName name="BExXS98VZGW8QG56DGEJHU0JCJJZ" hidden="1">SEU Func #REF!</definedName>
    <definedName name="BExXSH1EUOGXZIWDTB34ZHBBPLMB" localSheetId="11" hidden="1">Financial &amp; Non-#REF!</definedName>
    <definedName name="BExXSH1EUOGXZIWDTB34ZHBBPLMB" hidden="1">Financial &amp; Non-#REF!</definedName>
    <definedName name="BExXSHHIMRQF6S8HC1AZXUGDWXY4" localSheetId="11" hidden="1">Addn #REF!</definedName>
    <definedName name="BExXSHHIMRQF6S8HC1AZXUGDWXY4" hidden="1">Addn #REF!</definedName>
    <definedName name="BExXT7PP94GE3YW5BGV4U6HWCSPX" localSheetId="11" hidden="1">SEU Driver #REF!</definedName>
    <definedName name="BExXT7PP94GE3YW5BGV4U6HWCSPX" hidden="1">SEU Driver #REF!</definedName>
    <definedName name="BExXU7IY0NW19P11Z5YQ9BQIJSF3" localSheetId="11" hidden="1">Financial &amp; Non-#REF!</definedName>
    <definedName name="BExXU7IY0NW19P11Z5YQ9BQIJSF3" hidden="1">Financial &amp; Non-#REF!</definedName>
    <definedName name="BExXUAIVBR3PR1QHJCUT03VW15Z3" hidden="1">#REF!</definedName>
    <definedName name="BExXUCX7X7M52508UFQKPKXBD9HV" localSheetId="11" hidden="1">[0]!SDGE Func #REF!</definedName>
    <definedName name="BExXUCX7X7M52508UFQKPKXBD9HV" hidden="1">[0]!SDGE Func #REF!</definedName>
    <definedName name="BExXUDIQYO3NFEXLUKKBXFGL0I0J" localSheetId="11" hidden="1">SEU Func #REF!</definedName>
    <definedName name="BExXUDIQYO3NFEXLUKKBXFGL0I0J" hidden="1">SEU Func #REF!</definedName>
    <definedName name="BExXV1SL2OKDY5I58V7R2CZ6UA1P" localSheetId="11" hidden="1">Addn #REF!</definedName>
    <definedName name="BExXV1SL2OKDY5I58V7R2CZ6UA1P" hidden="1">Addn #REF!</definedName>
    <definedName name="BExXVYBBSBUSE5YCGR0CV4FQE3PC" localSheetId="11" hidden="1">Financial &amp; Non-#REF!</definedName>
    <definedName name="BExXVYBBSBUSE5YCGR0CV4FQE3PC" hidden="1">Financial &amp; Non-#REF!</definedName>
    <definedName name="BExXW5NLB1XHUSNQW6YWXBK0FT19" localSheetId="11" hidden="1">Addn #REF!</definedName>
    <definedName name="BExXW5NLB1XHUSNQW6YWXBK0FT19" hidden="1">Addn #REF!</definedName>
    <definedName name="BExXW93RS0IWAZRQ9SOWQXERPYYZ" localSheetId="11" hidden="1">Functional #REF!</definedName>
    <definedName name="BExXW93RS0IWAZRQ9SOWQXERPYYZ" hidden="1">Functional #REF!</definedName>
    <definedName name="BExXXC28UJZ8MBCQMEGVPHY4ELL2" localSheetId="11" hidden="1">Addn #REF!</definedName>
    <definedName name="BExXXC28UJZ8MBCQMEGVPHY4ELL2" hidden="1">Addn #REF!</definedName>
    <definedName name="BExXXLSZ3ABSM127FWVROEVGA4AY" hidden="1">#REF!</definedName>
    <definedName name="BExXXZ52JFPBQNR4WBNEGUSKAOTN" localSheetId="11" hidden="1">SEU Driver by Func #REF!</definedName>
    <definedName name="BExXXZ52JFPBQNR4WBNEGUSKAOTN" hidden="1">SEU Driver by Func #REF!</definedName>
    <definedName name="BExXYEVFU1HGZQVTNU9QVRVA90FT" localSheetId="11" hidden="1">Addn #REF!</definedName>
    <definedName name="BExXYEVFU1HGZQVTNU9QVRVA90FT" hidden="1">Addn #REF!</definedName>
    <definedName name="BExXYT9CBE76MDZW4OQUDY1SEKNE" localSheetId="11" hidden="1">Functional #REF!</definedName>
    <definedName name="BExXYT9CBE76MDZW4OQUDY1SEKNE" hidden="1">Functional #REF!</definedName>
    <definedName name="BExXYTK4Y0UMB5113GMQ1F9ETUD2" localSheetId="11" hidden="1">Addn #REF!</definedName>
    <definedName name="BExXYTK4Y0UMB5113GMQ1F9ETUD2" hidden="1">Addn #REF!</definedName>
    <definedName name="BExXZ3QYMWB5DEHAXEQ77MZ7FIZD" localSheetId="11" hidden="1">[0]!SDGE Func #REF!</definedName>
    <definedName name="BExXZ3QYMWB5DEHAXEQ77MZ7FIZD" hidden="1">[0]!SDGE Func #REF!</definedName>
    <definedName name="BExXZAXW8F8841455G1F7WXT41AX" localSheetId="11" hidden="1">[0]!SDGE Func #REF!</definedName>
    <definedName name="BExXZAXW8F8841455G1F7WXT41AX" hidden="1">[0]!SDGE Func #REF!</definedName>
    <definedName name="BExXZNDLULS7L6GBKG9RU9OGHK9B" localSheetId="11" hidden="1">Addn #REF!</definedName>
    <definedName name="BExXZNDLULS7L6GBKG9RU9OGHK9B" hidden="1">Addn #REF!</definedName>
    <definedName name="BExXZWO3RC1R45A9M41GS6LPG2YW" localSheetId="11" hidden="1">Addn #REF!</definedName>
    <definedName name="BExXZWO3RC1R45A9M41GS6LPG2YW" hidden="1">Addn #REF!</definedName>
    <definedName name="BExXZZTG1JTLYWJOFNYTGR4LALK3" localSheetId="11" hidden="1">Addn #REF!</definedName>
    <definedName name="BExXZZTG1JTLYWJOFNYTGR4LALK3" hidden="1">Addn #REF!</definedName>
    <definedName name="BExY0C3TNRDQV0J5SI0Q7GLE70KV" localSheetId="11" hidden="1">Addn #REF!</definedName>
    <definedName name="BExY0C3TNRDQV0J5SI0Q7GLE70KV" hidden="1">Addn #REF!</definedName>
    <definedName name="BExY0DG9VW15FF7OROMAE5SYW4D5" localSheetId="11" hidden="1">Addn #REF!</definedName>
    <definedName name="BExY0DG9VW15FF7OROMAE5SYW4D5" hidden="1">Addn #REF!</definedName>
    <definedName name="BExY0ECOZIOI49PB8W7AR8VPFOVW" hidden="1">#REF!</definedName>
    <definedName name="BExY0PL7UNAVZO1W5HALLPRU9V5X" hidden="1">#REF!</definedName>
    <definedName name="BExY28VU0NLLDWJFKP6DNWTZ559K" localSheetId="11" hidden="1">[0]!SDGE Func #REF!</definedName>
    <definedName name="BExY28VU0NLLDWJFKP6DNWTZ559K" hidden="1">[0]!SDGE Func #REF!</definedName>
    <definedName name="BExY2BVVO6QDY0L06G3J0MSGEXD8" localSheetId="11" hidden="1">[0]!SDGE Func #REF!</definedName>
    <definedName name="BExY2BVVO6QDY0L06G3J0MSGEXD8" hidden="1">[0]!SDGE Func #REF!</definedName>
    <definedName name="BExY2EKSYYHFY4AFZ300ZXMLRXQY" localSheetId="11" hidden="1">Financial &amp; Non-#REF!</definedName>
    <definedName name="BExY2EKSYYHFY4AFZ300ZXMLRXQY" hidden="1">Financial &amp; Non-#REF!</definedName>
    <definedName name="BExY2NKIEE5SPBOV26RNCSKNGTME" localSheetId="11" hidden="1">Addn #REF!</definedName>
    <definedName name="BExY2NKIEE5SPBOV26RNCSKNGTME" hidden="1">Addn #REF!</definedName>
    <definedName name="BExY2NKIMXF1J464XZ175PYA8LDM" localSheetId="11" hidden="1">SEU Func #REF!</definedName>
    <definedName name="BExY2NKIMXF1J464XZ175PYA8LDM" hidden="1">SEU Func #REF!</definedName>
    <definedName name="BExY36AXKUMLUKD2VOB5XR70DGDI" localSheetId="11" hidden="1">SEU Func #REF!</definedName>
    <definedName name="BExY36AXKUMLUKD2VOB5XR70DGDI" hidden="1">SEU Func #REF!</definedName>
    <definedName name="BExY3SXH7FESHTF7PBA3OYIXDH41" hidden="1">#REF!</definedName>
    <definedName name="BExY3WZ2QMSYT0BFBVQJIAPCHAQ1" localSheetId="11" hidden="1">Addn #REF!</definedName>
    <definedName name="BExY3WZ2QMSYT0BFBVQJIAPCHAQ1" hidden="1">Addn #REF!</definedName>
    <definedName name="BExY3ZO5J0Z7QKACQUINFDZTRS77" localSheetId="11" hidden="1">Addn #REF!</definedName>
    <definedName name="BExY3ZO5J0Z7QKACQUINFDZTRS77" hidden="1">Addn #REF!</definedName>
    <definedName name="BExY48TCAQ2A1XRZ3RVHC0U8VYKQ" localSheetId="11" hidden="1">SEU Func Comm by #REF!</definedName>
    <definedName name="BExY48TCAQ2A1XRZ3RVHC0U8VYKQ" hidden="1">SEU Func Comm by #REF!</definedName>
    <definedName name="BExY58MMH9D4SBZCD1RWGTYBRDM8" hidden="1">#REF!</definedName>
    <definedName name="BExY5I7UKXBU395LXGBYD7PJ7IH3" localSheetId="11" hidden="1">SEU Func #REF!</definedName>
    <definedName name="BExY5I7UKXBU395LXGBYD7PJ7IH3" hidden="1">SEU Func #REF!</definedName>
    <definedName name="BExY60SU3PW0FE2YOFC1CR5A86CH" localSheetId="11" hidden="1">SEU Driver #REF!</definedName>
    <definedName name="BExY60SU3PW0FE2YOFC1CR5A86CH" hidden="1">SEU Driver #REF!</definedName>
    <definedName name="BExY63SR27VPDZPXZK9KJCGTZ4TC" localSheetId="11" hidden="1">Addn #REF!</definedName>
    <definedName name="BExY63SR27VPDZPXZK9KJCGTZ4TC" hidden="1">Addn #REF!</definedName>
    <definedName name="BExY65LH73RB4VC5HW4RHGQ2KU8G" hidden="1">#REF!</definedName>
    <definedName name="BExY65LHY7ALMYBRAOKCXSFRLNEE" localSheetId="11" hidden="1">Addn #REF!</definedName>
    <definedName name="BExY65LHY7ALMYBRAOKCXSFRLNEE" hidden="1">Addn #REF!</definedName>
    <definedName name="BExZJQJI3TXMZTVPYBBJ0JI1C5LL" hidden="1">#REF!</definedName>
    <definedName name="BExZKA64CRCRYCU4JL6TH6AWM96S" localSheetId="11" hidden="1">Addn #REF!</definedName>
    <definedName name="BExZKA64CRCRYCU4JL6TH6AWM96S" hidden="1">Addn #REF!</definedName>
    <definedName name="BExZKCPZD3M8NAZFUDJRYJ5OTIVJ" localSheetId="11" hidden="1">Functional #REF!</definedName>
    <definedName name="BExZKCPZD3M8NAZFUDJRYJ5OTIVJ" hidden="1">Functional #REF!</definedName>
    <definedName name="BExZKR3TTP07CE2NJKPT664GAJBL" localSheetId="11" hidden="1">Addn #REF!</definedName>
    <definedName name="BExZKR3TTP07CE2NJKPT664GAJBL" hidden="1">Addn #REF!</definedName>
    <definedName name="BExZL1LBSYTGVKE79Y97OBLA0SV6" localSheetId="11" hidden="1">SEU Driver #REF!</definedName>
    <definedName name="BExZL1LBSYTGVKE79Y97OBLA0SV6" hidden="1">SEU Driver #REF!</definedName>
    <definedName name="BExZLBC2PT5BA4MTL92QWIJ2AGNH" localSheetId="11" hidden="1">SCG Func #REF!</definedName>
    <definedName name="BExZLBC2PT5BA4MTL92QWIJ2AGNH" hidden="1">SCG Func #REF!</definedName>
    <definedName name="BExZLUD4NEJMBSGQ93R045ELX10G" localSheetId="11" hidden="1">SEU Driver #REF!</definedName>
    <definedName name="BExZLUD4NEJMBSGQ93R045ELX10G" hidden="1">SEU Driver #REF!</definedName>
    <definedName name="BExZLX7QQ1MWG33LCZU8LVADH6MW" localSheetId="11" hidden="1">Addn #REF!</definedName>
    <definedName name="BExZLX7QQ1MWG33LCZU8LVADH6MW" hidden="1">Addn #REF!</definedName>
    <definedName name="BExZM07LCOTZXP3AS4WC2J3NTE7P" localSheetId="11" hidden="1">SCG Func #REF!</definedName>
    <definedName name="BExZM07LCOTZXP3AS4WC2J3NTE7P" hidden="1">SCG Func #REF!</definedName>
    <definedName name="BExZM7JVUMCAARUACRX7Z54WSG33" localSheetId="11" hidden="1">SEU Driver by Func #REF!</definedName>
    <definedName name="BExZM7JVUMCAARUACRX7Z54WSG33" hidden="1">SEU Driver by Func #REF!</definedName>
    <definedName name="BExZMIN2YY9W3WI8OAVQ37PKQZXZ" localSheetId="11" hidden="1">SCG Func #REF!</definedName>
    <definedName name="BExZMIN2YY9W3WI8OAVQ37PKQZXZ" hidden="1">SCG Func #REF!</definedName>
    <definedName name="BExZMQKY0YONB7YBTBQZH62T9MSU" localSheetId="11" hidden="1">[0]!SDGE Func #REF!</definedName>
    <definedName name="BExZMQKY0YONB7YBTBQZH62T9MSU" hidden="1">[0]!SDGE Func #REF!</definedName>
    <definedName name="BExZMQVWL07SCJOOFZWV45W59W8P" localSheetId="11" hidden="1">Addn #REF!</definedName>
    <definedName name="BExZMQVWL07SCJOOFZWV45W59W8P" hidden="1">Addn #REF!</definedName>
    <definedName name="BExZMXXD1Y91UP1BZXET9AXX4JII" localSheetId="11" hidden="1">Addn #REF!</definedName>
    <definedName name="BExZMXXD1Y91UP1BZXET9AXX4JII" hidden="1">Addn #REF!</definedName>
    <definedName name="BExZN3X5WR9FLDRBMX48BRRVYSL4" localSheetId="11" hidden="1">Functional #REF!</definedName>
    <definedName name="BExZN3X5WR9FLDRBMX48BRRVYSL4" hidden="1">Functional #REF!</definedName>
    <definedName name="BExZNI0B4ZBV0GKJNGZKFKJP5RSC" localSheetId="11" hidden="1">Addn #REF!</definedName>
    <definedName name="BExZNI0B4ZBV0GKJNGZKFKJP5RSC" hidden="1">Addn #REF!</definedName>
    <definedName name="BExZNSN8EOTXU3NPY0CH5POL7VHK" localSheetId="11" hidden="1">[0]!SDGE Func #REF!</definedName>
    <definedName name="BExZNSN8EOTXU3NPY0CH5POL7VHK" hidden="1">[0]!SDGE Func #REF!</definedName>
    <definedName name="BExZO0FQOS0A6MKLLZK71QNUN7MD" hidden="1">#REF!</definedName>
    <definedName name="BExZO64RDT6SCKXP96BLAVKAG3PC" localSheetId="11" hidden="1">Financial &amp; Non-#REF!</definedName>
    <definedName name="BExZO64RDT6SCKXP96BLAVKAG3PC" hidden="1">Financial &amp; Non-#REF!</definedName>
    <definedName name="BExZOHYVOLL7CEQKABKO256H0X5I" localSheetId="11" hidden="1">SEU Func #REF!</definedName>
    <definedName name="BExZOHYVOLL7CEQKABKO256H0X5I" hidden="1">SEU Func #REF!</definedName>
    <definedName name="BExZOKYRP68DOEIM61IGQ1DB8P4J" localSheetId="11" hidden="1">Addn #REF!</definedName>
    <definedName name="BExZOKYRP68DOEIM61IGQ1DB8P4J" hidden="1">Addn #REF!</definedName>
    <definedName name="BExZP0UN89BUO3PISTBCWGLIZFUK" hidden="1">#REF!</definedName>
    <definedName name="BExZPEC5D2VVMMZUD002LXWG8LR9" hidden="1">#REF!</definedName>
    <definedName name="BExZPJ4S0GP2IXQ7LAPLCWMFWZ3Q" localSheetId="11" hidden="1">Addn #REF!</definedName>
    <definedName name="BExZPJ4S0GP2IXQ7LAPLCWMFWZ3Q" hidden="1">Addn #REF!</definedName>
    <definedName name="BExZPL8B3I1BIDUU7TG45FWCOYDZ" localSheetId="11" hidden="1">Addn #REF!</definedName>
    <definedName name="BExZPL8B3I1BIDUU7TG45FWCOYDZ" hidden="1">Addn #REF!</definedName>
    <definedName name="BExZPPVI1XTMHMZCVAPNZF9PF7DJ" hidden="1">#REF!</definedName>
    <definedName name="BExZPW0QM46H23LHKN8SUH8HX6MW" localSheetId="11" hidden="1">SEU Driver #REF!</definedName>
    <definedName name="BExZPW0QM46H23LHKN8SUH8HX6MW" hidden="1">SEU Driver #REF!</definedName>
    <definedName name="BExZQ85NBN2EU2ZRQLIZ0PVW0MYW" hidden="1">#REF!</definedName>
    <definedName name="BExZQ8R77M02QC6H0KAB5KDZXXUB" localSheetId="11" hidden="1">Addn #REF!</definedName>
    <definedName name="BExZQ8R77M02QC6H0KAB5KDZXXUB" hidden="1">Addn #REF!</definedName>
    <definedName name="BExZQAURJGFEVTH5WDUKCLX5OG4A" localSheetId="11" hidden="1">SEU Driver by Func #REF!</definedName>
    <definedName name="BExZQAURJGFEVTH5WDUKCLX5OG4A" hidden="1">SEU Driver by Func #REF!</definedName>
    <definedName name="BExZQBAVLSDITVZABQBUSIONFI27" localSheetId="11" hidden="1">SEU Func Area by #REF!</definedName>
    <definedName name="BExZQBAVLSDITVZABQBUSIONFI27" hidden="1">SEU Func Area by #REF!</definedName>
    <definedName name="BExZQI1P0I178HRXOOPNWFAS2VIA" localSheetId="11" hidden="1">Addn #REF!</definedName>
    <definedName name="BExZQI1P0I178HRXOOPNWFAS2VIA" hidden="1">Addn #REF!</definedName>
    <definedName name="BExZQIHZQHMHTKFP59DZJH4ZZZ8M" localSheetId="11" hidden="1">Financial &amp; Non-#REF!</definedName>
    <definedName name="BExZQIHZQHMHTKFP59DZJH4ZZZ8M" hidden="1">Financial &amp; Non-#REF!</definedName>
    <definedName name="BExZQP8NTJXT3ICCJ063MLH8R2DJ" localSheetId="11" hidden="1">Addn #REF!</definedName>
    <definedName name="BExZQP8NTJXT3ICCJ063MLH8R2DJ" hidden="1">Addn #REF!</definedName>
    <definedName name="BExZQQ50WUMM8VB4VUHAS899QSKM" localSheetId="11" hidden="1">Functional #REF!</definedName>
    <definedName name="BExZQQ50WUMM8VB4VUHAS899QSKM" hidden="1">Functional #REF!</definedName>
    <definedName name="BExZQQLACR36QE2H9QLJIMC6DKUF" localSheetId="11" hidden="1">Addn #REF!</definedName>
    <definedName name="BExZQQLACR36QE2H9QLJIMC6DKUF" hidden="1">Addn #REF!</definedName>
    <definedName name="BExZQTL645FGXAGZN3H0JZRQ7LUR" hidden="1">#REF!</definedName>
    <definedName name="BExZRE478DWX5VCA7IGKSI1B7GXR" hidden="1">#REF!</definedName>
    <definedName name="BExZRHK6WKHBZAZ1OYTJ21PDV8ZA" localSheetId="11" hidden="1">[0]!SDGE Func #REF!</definedName>
    <definedName name="BExZRHK6WKHBZAZ1OYTJ21PDV8ZA" hidden="1">[0]!SDGE Func #REF!</definedName>
    <definedName name="BExZSK81EL5HVZ4OMYKFQTE2AHH7" localSheetId="11" hidden="1">SCG Func #REF!</definedName>
    <definedName name="BExZSK81EL5HVZ4OMYKFQTE2AHH7" hidden="1">SCG Func #REF!</definedName>
    <definedName name="BExZSMBLFJUAETWYUF2BWVQLJY3M" localSheetId="11" hidden="1">Addn #REF!</definedName>
    <definedName name="BExZSMBLFJUAETWYUF2BWVQLJY3M" hidden="1">Addn #REF!</definedName>
    <definedName name="BExZTCJLBH274W38QM1V5VGUDMCW" localSheetId="11" hidden="1">Additional Information #REF!</definedName>
    <definedName name="BExZTCJLBH274W38QM1V5VGUDMCW" hidden="1">Additional Information #REF!</definedName>
    <definedName name="BExZUMEF5J9HDYPW4B9JV6QZPKSU" hidden="1">#REF!</definedName>
    <definedName name="BExZVLREJY54J4EBQ1LYNA2L5TBI" hidden="1">#REF!</definedName>
    <definedName name="BExZW6QPLD8LO3MT3M2K30BRWMDD" localSheetId="11" hidden="1">Addn #REF!</definedName>
    <definedName name="BExZW6QPLD8LO3MT3M2K30BRWMDD" hidden="1">Addn #REF!</definedName>
    <definedName name="BExZWB8JK798ELJ571MPH730R8L2" localSheetId="11" hidden="1">Addn #REF!</definedName>
    <definedName name="BExZWB8JK798ELJ571MPH730R8L2" hidden="1">Addn #REF!</definedName>
    <definedName name="BExZWF4UI7RVJ13R324EGACALMPV" localSheetId="11" hidden="1">SEU Func #REF!</definedName>
    <definedName name="BExZWF4UI7RVJ13R324EGACALMPV" hidden="1">SEU Func #REF!</definedName>
    <definedName name="BExZWMXBV8BPWJ3LCUYF7NKKPVOD" localSheetId="11" hidden="1">Addn #REF!</definedName>
    <definedName name="BExZWMXBV8BPWJ3LCUYF7NKKPVOD" hidden="1">Addn #REF!</definedName>
    <definedName name="BExZXBSVAPBHW1XT1TBS81NYDSMU" localSheetId="11" hidden="1">SEU Driver by Func #REF!</definedName>
    <definedName name="BExZXBSVAPBHW1XT1TBS81NYDSMU" hidden="1">SEU Driver by Func #REF!</definedName>
    <definedName name="BExZXC901CXXL8R9X8S9WEQN00CY" localSheetId="11" hidden="1">[0]!SDGE Func #REF!</definedName>
    <definedName name="BExZXC901CXXL8R9X8S9WEQN00CY" hidden="1">[0]!SDGE Func #REF!</definedName>
    <definedName name="BExZXFJNR29TXZ23G7D8IOQKJC6N" hidden="1">#REF!</definedName>
    <definedName name="BExZXW12MHM5C60916XT6CZRSL4I" localSheetId="11" hidden="1">SEU Func #REF!</definedName>
    <definedName name="BExZXW12MHM5C60916XT6CZRSL4I" hidden="1">SEU Func #REF!</definedName>
    <definedName name="BExZY0Z27CDKC1VBMKTHN76QQ5HH" localSheetId="11" hidden="1">SEU Func #REF!</definedName>
    <definedName name="BExZY0Z27CDKC1VBMKTHN76QQ5HH" hidden="1">SEU Func #REF!</definedName>
    <definedName name="BExZY2MHNMJG69CJQF6CLG6X4FGQ" localSheetId="11" hidden="1">Addn #REF!</definedName>
    <definedName name="BExZY2MHNMJG69CJQF6CLG6X4FGQ" hidden="1">Addn #REF!</definedName>
    <definedName name="BExZYTLJPA30ZEL7XLOBQL25QCR9" localSheetId="11" hidden="1">Addn #REF!</definedName>
    <definedName name="BExZYTLJPA30ZEL7XLOBQL25QCR9" hidden="1">Addn #REF!</definedName>
    <definedName name="BExZZ06XR7L2B6NK62DRT95GUSPY" localSheetId="11" hidden="1">Addn #REF!</definedName>
    <definedName name="BExZZ06XR7L2B6NK62DRT95GUSPY" hidden="1">Addn #REF!</definedName>
    <definedName name="BExZZ8FJDLK9Y296DUJ16REILSZN" localSheetId="11" hidden="1">SEU Driver #REF!</definedName>
    <definedName name="BExZZ8FJDLK9Y296DUJ16REILSZN" hidden="1">SEU Driver #REF!</definedName>
    <definedName name="BExZZSYK2WCS5ZY430FJ0E56O3BG" localSheetId="11" hidden="1">SCG Func #REF!</definedName>
    <definedName name="BExZZSYK2WCS5ZY430FJ0E56O3BG" hidden="1">SCG Func #REF!</definedName>
    <definedName name="BFEE">#REF!</definedName>
    <definedName name="BG_Del" hidden="1">15</definedName>
    <definedName name="BG_Ins" hidden="1">4</definedName>
    <definedName name="BG_Mod" hidden="1">6</definedName>
    <definedName name="bighorn">#REF!</definedName>
    <definedName name="Bill">#REF!</definedName>
    <definedName name="BillDeterm">#REF!</definedName>
    <definedName name="bl">#REF!</definedName>
    <definedName name="BLAH">#REF!</definedName>
    <definedName name="BMARGIN_1">#REF!</definedName>
    <definedName name="BMARGIN_12">#REF!</definedName>
    <definedName name="BMARGIN_2">#REF!</definedName>
    <definedName name="BMARGIN_3">#REF!</definedName>
    <definedName name="BMARGIN_4">#REF!</definedName>
    <definedName name="BMARGIN_5">#REF!</definedName>
    <definedName name="BMARGIN_6">#REF!</definedName>
    <definedName name="BMARGIN_7">#REF!</definedName>
    <definedName name="BMARGIN_8">#REF!</definedName>
    <definedName name="BMARGIN_9">#REF!</definedName>
    <definedName name="Bonus_Depreciation">#REF!</definedName>
    <definedName name="BonusDepr">#REF!</definedName>
    <definedName name="BonusDepr_year">#REF!</definedName>
    <definedName name="bonusdeprmesq">#REF!</definedName>
    <definedName name="BookLife">#REF!</definedName>
    <definedName name="BORDER">#REF!</definedName>
    <definedName name="BORRAR">#REF!</definedName>
    <definedName name="BPS_2004_AAA_999_BASEAMT">#REF!</definedName>
    <definedName name="BS">#REF!</definedName>
    <definedName name="BS_1">#REF!</definedName>
    <definedName name="BS_2">#REF!</definedName>
    <definedName name="BS_3">#REF!</definedName>
    <definedName name="BS_4">#REF!</definedName>
    <definedName name="BSAcct">#REF!</definedName>
    <definedName name="BSBal">#REF!</definedName>
    <definedName name="BSDesc">#REF!</definedName>
    <definedName name="bsentity">#REF!</definedName>
    <definedName name="Bsheet">#REF!</definedName>
    <definedName name="BSLIN">#REF!</definedName>
    <definedName name="Btu">#REF!</definedName>
    <definedName name="Btu_Factor">#REF!</definedName>
    <definedName name="BU">#REF!</definedName>
    <definedName name="BUD">#REF!</definedName>
    <definedName name="budget">#REF!</definedName>
    <definedName name="Budget_Outlook_Analysis">#REF!</definedName>
    <definedName name="C_">#REF!</definedName>
    <definedName name="CA">#REF!</definedName>
    <definedName name="CALC">#REF!</definedName>
    <definedName name="CAMB">#REF!</definedName>
    <definedName name="CANADA_GROSSUP">#REF!</definedName>
    <definedName name="cancelar">#REF!</definedName>
    <definedName name="Cap_Structure">#REF!</definedName>
    <definedName name="CAP_V1">#REF!</definedName>
    <definedName name="CAPACITY">#REF!</definedName>
    <definedName name="capacity_factor">#REF!</definedName>
    <definedName name="capacity_price">#REF!</definedName>
    <definedName name="Capcost">#REF!</definedName>
    <definedName name="CapEsc">#REF!</definedName>
    <definedName name="CAPEX_Sales_Tax_Rate">#REF!</definedName>
    <definedName name="CAPEX_Total_Levered">#REF!</definedName>
    <definedName name="CAPEX_Total_Unlevered">#REF!</definedName>
    <definedName name="CAPEX_Unlevered_Monthly_Schedule">#REF!</definedName>
    <definedName name="capexentity">#REF!</definedName>
    <definedName name="CAPINT">#REF!</definedName>
    <definedName name="CapIntRate">#REF!</definedName>
    <definedName name="capitalizedinterest">#REF!</definedName>
    <definedName name="CAPRAT">#REF!</definedName>
    <definedName name="capt_tarifa">#REF!</definedName>
    <definedName name="CARE">#REF!</definedName>
    <definedName name="CARE_Update">#REF!</definedName>
    <definedName name="CARE02">#REF!</definedName>
    <definedName name="Cash">#REF!</definedName>
    <definedName name="Cash_Flow_10_years">#REF!</definedName>
    <definedName name="Cash_Flow_2001">#REF!</definedName>
    <definedName name="Cash_Flow_2001_2006">#REF!</definedName>
    <definedName name="Cash_Flow_5year">#REF!</definedName>
    <definedName name="Cash_Flow_Analysis">#REF!</definedName>
    <definedName name="Cash_Flow_Budget">#REF!</definedName>
    <definedName name="Cash_Flow_Monthly">#REF!</definedName>
    <definedName name="Cash_Flow_Outlook">#REF!</definedName>
    <definedName name="CAT.251">#REF!</definedName>
    <definedName name="CAT.254">#REF!</definedName>
    <definedName name="CAT.255">#REF!</definedName>
    <definedName name="CAT.267">#REF!</definedName>
    <definedName name="CAT151COFTE">#REF!</definedName>
    <definedName name="CAT151COHR">#REF!</definedName>
    <definedName name="CAT151CON">#REF!</definedName>
    <definedName name="CAT151CONHR">#REF!</definedName>
    <definedName name="CAT151LAB">#REF!</definedName>
    <definedName name="CAT151NL">#REF!</definedName>
    <definedName name="CAT152COFTE">#REF!</definedName>
    <definedName name="CAT152COHR">#REF!</definedName>
    <definedName name="CAT152CON">#REF!</definedName>
    <definedName name="CAT152CONHR">#REF!</definedName>
    <definedName name="CAT152LAB">#REF!</definedName>
    <definedName name="CAT152NL">#REF!</definedName>
    <definedName name="CAT153COFTE">#REF!</definedName>
    <definedName name="CAT153COHR">#REF!</definedName>
    <definedName name="CAT153CON">#REF!</definedName>
    <definedName name="CAT153CONHR">#REF!</definedName>
    <definedName name="CAT153LAB">#REF!</definedName>
    <definedName name="CAT153NL">#REF!</definedName>
    <definedName name="CAT156COFTE">#REF!</definedName>
    <definedName name="CAT156COHR">#REF!</definedName>
    <definedName name="CAT156CON">#REF!</definedName>
    <definedName name="CAT156CONHR">#REF!</definedName>
    <definedName name="CAT156LAB">#REF!</definedName>
    <definedName name="CAT156NL">#REF!</definedName>
    <definedName name="CAT160COFTE">#REF!</definedName>
    <definedName name="CAT160COHR">#REF!</definedName>
    <definedName name="CAT160CON">#REF!</definedName>
    <definedName name="CAT160CONHR">#REF!</definedName>
    <definedName name="CAT160LAB">#REF!</definedName>
    <definedName name="CAT160NL">#REF!</definedName>
    <definedName name="CAT161COFTE">#REF!</definedName>
    <definedName name="CAT161COHR">#REF!</definedName>
    <definedName name="CAT161CON">#REF!</definedName>
    <definedName name="CAT161CONHR">#REF!</definedName>
    <definedName name="CAT161LAB">#REF!</definedName>
    <definedName name="CAT161NL">#REF!</definedName>
    <definedName name="CAT165COFTE">#REF!</definedName>
    <definedName name="CAT165COHR">#REF!</definedName>
    <definedName name="CAT165CON">#REF!</definedName>
    <definedName name="CAT165CONHR">#REF!</definedName>
    <definedName name="CAT165LAB">#REF!</definedName>
    <definedName name="CAT165NL">#REF!</definedName>
    <definedName name="CAT173COFTE">#REF!</definedName>
    <definedName name="CAT173COHR">#REF!</definedName>
    <definedName name="CAT173CON">#REF!</definedName>
    <definedName name="CAT173CONHR">#REF!</definedName>
    <definedName name="CAT173LAB">#REF!</definedName>
    <definedName name="CAT173NL">#REF!</definedName>
    <definedName name="CAT252COFTE">#REF!</definedName>
    <definedName name="CAT252COHR">#REF!</definedName>
    <definedName name="CAT252CON">#REF!</definedName>
    <definedName name="CAT252CONHR">#REF!</definedName>
    <definedName name="CAT252LAB">#REF!</definedName>
    <definedName name="CAT252NL">#REF!</definedName>
    <definedName name="CAT253COFTE">#REF!</definedName>
    <definedName name="CAT253COHR">#REF!</definedName>
    <definedName name="CAT253CON">#REF!</definedName>
    <definedName name="CAT253CONHR">#REF!</definedName>
    <definedName name="CAT253LAB">#REF!</definedName>
    <definedName name="CAT253NL">#REF!</definedName>
    <definedName name="CAT255COFTE">#REF!</definedName>
    <definedName name="CAT255COHR">#REF!</definedName>
    <definedName name="CAT255CON">#REF!</definedName>
    <definedName name="CAT255CONHR">#REF!</definedName>
    <definedName name="CAT255LAB">#REF!</definedName>
    <definedName name="CAT255NL">#REF!</definedName>
    <definedName name="category">#REF!</definedName>
    <definedName name="CATI">#REF!</definedName>
    <definedName name="CATI_2">#REF!</definedName>
    <definedName name="caulking">#REF!</definedName>
    <definedName name="CBMultiplier">#REF!</definedName>
    <definedName name="CBWorkbookPriority" hidden="1">-21190210</definedName>
    <definedName name="CC">#REF!</definedName>
    <definedName name="CCA">#REF!</definedName>
    <definedName name="cccc" localSheetId="11" hidden="1">{"variance_page",#N/A,FALSE,"template"}</definedName>
    <definedName name="cccc" hidden="1">{"variance_page",#N/A,FALSE,"template"}</definedName>
    <definedName name="ccccc">#REF!</definedName>
    <definedName name="ccccccc" localSheetId="11" hidden="1">{"SourcesUses",#N/A,TRUE,#N/A;"TransOverview",#N/A,TRUE,"CFMODEL"}</definedName>
    <definedName name="ccccccc" hidden="1">{"SourcesUses",#N/A,TRUE,#N/A;"TransOverview",#N/A,TRUE,"CFMODEL"}</definedName>
    <definedName name="ccccccccccccc">#REF!</definedName>
    <definedName name="cccccccccccccc">#REF!</definedName>
    <definedName name="ccccccccccccccc" localSheetId="11" hidden="1">{"SourcesUses",#N/A,TRUE,"FundsFlow";"TransOverview",#N/A,TRUE,"FundsFlow"}</definedName>
    <definedName name="ccccccccccccccc" hidden="1">{"SourcesUses",#N/A,TRUE,"FundsFlow";"TransOverview",#N/A,TRUE,"FundsFlow"}</definedName>
    <definedName name="ccccccccccccccccccccccc" localSheetId="11">'FERC Interest Rates'!ccccccccccccccccccccccc</definedName>
    <definedName name="ccccccccccccccccccccccc">[0]!ccccccccccccccccccccccc</definedName>
    <definedName name="CCMAP">#REF!</definedName>
    <definedName name="CCSI">#REF!</definedName>
    <definedName name="CCSI_AMTS">#REF!</definedName>
    <definedName name="CEDCRED">#REF!</definedName>
    <definedName name="CEDDEUDAS">#REF!</definedName>
    <definedName name="CEI_Info1" hidden="1">#REF!</definedName>
    <definedName name="CELE">#REF!</definedName>
    <definedName name="CEMADRTA">#REF!</definedName>
    <definedName name="centralAC">#REF!</definedName>
    <definedName name="CF_2">#REF!</definedName>
    <definedName name="CF_3">#REF!</definedName>
    <definedName name="CF_4">#REF!</definedName>
    <definedName name="CFCA_BMS">#REF!</definedName>
    <definedName name="CFCA_BMS_Mo">#REF!</definedName>
    <definedName name="CFCA_NTN">#REF!</definedName>
    <definedName name="cfentity">#REF!</definedName>
    <definedName name="CG_Eligibility_Percentage">#REF!</definedName>
    <definedName name="ch">#REF!</definedName>
    <definedName name="CHANGES">#REF!</definedName>
    <definedName name="Chart">"Chart 3"</definedName>
    <definedName name="CHECK">#REF!</definedName>
    <definedName name="ChileanGaap_Balance">#REF!</definedName>
    <definedName name="ChileanGaap_Estado">#REF!</definedName>
    <definedName name="ChileanGaap_Flujo">#REF!</definedName>
    <definedName name="CHOICE">#REF!</definedName>
    <definedName name="CI_Consumables_Cost">#REF!</definedName>
    <definedName name="CIA">#REF!</definedName>
    <definedName name="cias">#REF!</definedName>
    <definedName name="ciass">#REF!</definedName>
    <definedName name="CIBANCOS">#REF!</definedName>
    <definedName name="CINPUT">#REF!</definedName>
    <definedName name="CIPDC_EP">#REF!</definedName>
    <definedName name="CITCS">#REF!</definedName>
    <definedName name="Class_Life_ADR">#REF!</definedName>
    <definedName name="Class_Life_MACRS">#REF!</definedName>
    <definedName name="Clendon">#REF!</definedName>
    <definedName name="CLIENT">#REF!</definedName>
    <definedName name="Closed1">#REF!</definedName>
    <definedName name="Closed2">#REF!</definedName>
    <definedName name="closing_date">#REF!</definedName>
    <definedName name="CoCode">#REF!</definedName>
    <definedName name="cod_flujo">#REF!</definedName>
    <definedName name="Cog_G_30">#REF!</definedName>
    <definedName name="Col_ABC">#REF!</definedName>
    <definedName name="Colorado_WP_for">#REF!</definedName>
    <definedName name="COLUMNA">#REF!</definedName>
    <definedName name="ComAFUDC">#REF!</definedName>
    <definedName name="Combustion_Inspection_Hours">#REF!</definedName>
    <definedName name="Combustion_Inspection_Starts">#REF!</definedName>
    <definedName name="COMEDOR">#REF!</definedName>
    <definedName name="Commercial_Rev_Growth">#REF!</definedName>
    <definedName name="comp">#REF!</definedName>
    <definedName name="Company">#REF!</definedName>
    <definedName name="Company_All">#REF!</definedName>
    <definedName name="CompanyA">#REF!</definedName>
    <definedName name="CompanyColumn">#REF!</definedName>
    <definedName name="CompanyList">#REF!</definedName>
    <definedName name="CompanyStart">#REF!</definedName>
    <definedName name="COMPUT">#REF!</definedName>
    <definedName name="COMPUT2">#REF!</definedName>
    <definedName name="ConsolidatedRange">#REF!</definedName>
    <definedName name="ConsolidationRange">#REF!</definedName>
    <definedName name="CONSTPROC">#REF!</definedName>
    <definedName name="ConstructionBegins">#REF!</definedName>
    <definedName name="ConstructionEnds">#REF!</definedName>
    <definedName name="CONSULTA">#REF!</definedName>
    <definedName name="Contingency">#REF!</definedName>
    <definedName name="Contingency2">#REF!</definedName>
    <definedName name="Contingency3">#REF!</definedName>
    <definedName name="ContOH">#REF!</definedName>
    <definedName name="Control">#REF!</definedName>
    <definedName name="Copy_of_Circuit_distance_crosstab">#REF!</definedName>
    <definedName name="Copy_of_Copy_of_Circuit_distance_crosstab_Tax_rpt_2010">#REF!</definedName>
    <definedName name="CORE_CST">#REF!</definedName>
    <definedName name="CoreCI">#REF!</definedName>
    <definedName name="CORP">#REF!</definedName>
    <definedName name="CORPTAX_DATAMAPDEFINITIONS_DataMap_1" hidden="1">#REF!</definedName>
    <definedName name="CORPTAX_DATAMAPDEFINITIONS_DataMap_2" hidden="1">#REF!</definedName>
    <definedName name="Cory">#REF!</definedName>
    <definedName name="COS">#REF!</definedName>
    <definedName name="COSRRMA">#REF!</definedName>
    <definedName name="cost">#REF!</definedName>
    <definedName name="Cost_of_Long_Term_Debt">#REF!</definedName>
    <definedName name="COSTAX">#REF!</definedName>
    <definedName name="COSTO">#REF!</definedName>
    <definedName name="costofcommon">#REF!</definedName>
    <definedName name="costofdebt">#REF!</definedName>
    <definedName name="costofpreferred">#REF!</definedName>
    <definedName name="COSTPLUS">#REF!</definedName>
    <definedName name="Costs">#REF!</definedName>
    <definedName name="COSTTYPE">#REF!,#REF!</definedName>
    <definedName name="Covenants">#REF!</definedName>
    <definedName name="CPC">#REF!</definedName>
    <definedName name="CPI">#REF!</definedName>
    <definedName name="CPI_factors">#REF!</definedName>
    <definedName name="CPUC_elec_gas">#REF!,#REF!,#REF!,#REF!,#REF!,#REF!,#REF!,#REF!,#REF!,#REF!,#REF!,#REF!</definedName>
    <definedName name="CPUC_OP_MARGIN">#REF!,#REF!,#REF!,#REF!,#REF!,#REF!,#REF!,#REF!,#REF!,#REF!,#REF!,#REF!</definedName>
    <definedName name="cpuerto">#REF!</definedName>
    <definedName name="CreditRating">#REF!</definedName>
    <definedName name="CreditStats" hidden="1">#REF!</definedName>
    <definedName name="_xlnm.Criteria">#REF!</definedName>
    <definedName name="criteria_dc_date">#REF!</definedName>
    <definedName name="criteria_dc_username">#REF!</definedName>
    <definedName name="criteria_e1_date">#REF!</definedName>
    <definedName name="criteria_e1_text">#REF!</definedName>
    <definedName name="criteria_e1_username">#REF!</definedName>
    <definedName name="Criteria_MI">#REF!</definedName>
    <definedName name="CSHFLW">#REF!</definedName>
    <definedName name="CSIPDC_EP">#REF!</definedName>
    <definedName name="CTG_Misc_Spares_Cost">#REF!</definedName>
    <definedName name="CTHRS">#REF!</definedName>
    <definedName name="CURR">#REF!</definedName>
    <definedName name="CurrencyList">#REF!</definedName>
    <definedName name="current">#REF!</definedName>
    <definedName name="CurrentDimensionReference">#REF!</definedName>
    <definedName name="CurrentMo">#REF!,#REF!,#REF!,#REF!,#REF!,#REF!,#REF!,#REF!,#REF!,#REF!,#REF!,#REF!,#REF!,#REF!,#REF!,#REF!,#REF!,#REF!,#REF!</definedName>
    <definedName name="CurrentMonth">#REF!,#REF!,#REF!,#REF!,#REF!,#REF!,#REF!,#REF!,#REF!,#REF!,#REF!,#REF!,#REF!,#REF!,#REF!,#REF!,#REF!,#REF!,#REF!</definedName>
    <definedName name="CurrentRangeName" hidden="1">#REF!</definedName>
    <definedName name="Curtailment_Merchant">#REF!</definedName>
    <definedName name="Curtailment_PPA_Pre">#REF!</definedName>
    <definedName name="Curtailment_PPA1">#REF!</definedName>
    <definedName name="Curtailment_PPA2">#REF!</definedName>
    <definedName name="Curtailment_PPA3">#REF!</definedName>
    <definedName name="Curve">#N/A</definedName>
    <definedName name="Curve_Value">#N/A</definedName>
    <definedName name="curve_value2" localSheetId="11">'FERC Interest Rates'!curve_value2</definedName>
    <definedName name="curve_value2">[0]!curve_value2</definedName>
    <definedName name="cushion">#REF!</definedName>
    <definedName name="Cushion_BV">#REF!</definedName>
    <definedName name="Cushion_WR">#REF!</definedName>
    <definedName name="Cust1Input">#REF!</definedName>
    <definedName name="Cust1ReportLevel">#REF!</definedName>
    <definedName name="Cust2Input">#REF!</definedName>
    <definedName name="Cust2ReportLevel">#REF!</definedName>
    <definedName name="Cust3Input">#REF!</definedName>
    <definedName name="Cust3ReportLevel">#REF!</definedName>
    <definedName name="Cust4Input">#REF!</definedName>
    <definedName name="Cust4ReportLevel">#REF!</definedName>
    <definedName name="Customers">#REF!</definedName>
    <definedName name="CX_TEMP2">#REF!</definedName>
    <definedName name="CXC_Resumen">#REF!</definedName>
    <definedName name="CXP_Resumen">#REF!</definedName>
    <definedName name="CYADDS">#REF!</definedName>
    <definedName name="CYCLE">#REF!</definedName>
    <definedName name="cz">#REF!</definedName>
    <definedName name="d" localSheetId="11" hidden="1">{#N/A,#N/A,TRUE,"SDGE";#N/A,#N/A,TRUE,"GBU";#N/A,#N/A,TRUE,"TBU";#N/A,#N/A,TRUE,"EDBU";#N/A,#N/A,TRUE,"ExclCC"}</definedName>
    <definedName name="d" hidden="1">{#N/A,#N/A,TRUE,"SDGE";#N/A,#N/A,TRUE,"GBU";#N/A,#N/A,TRUE,"TBU";#N/A,#N/A,TRUE,"EDBU";#N/A,#N/A,TRUE,"ExclCC"}</definedName>
    <definedName name="DA">#REF!</definedName>
    <definedName name="DAIN">#REF!</definedName>
    <definedName name="DannyT">#REF!</definedName>
    <definedName name="dapartment">#REF!</definedName>
    <definedName name="Darwin">#REF!</definedName>
    <definedName name="DAT1_BJ">#REF!</definedName>
    <definedName name="DATA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e">#REF!</definedName>
    <definedName name="Date_Construction_Start">#REF!</definedName>
    <definedName name="Date_Eomonth_Final_Forecast">#REF!</definedName>
    <definedName name="Date_Final_Block_in_Service">#REF!</definedName>
    <definedName name="Date_First_Day_Full_Operations">#REF!</definedName>
    <definedName name="Date_Forecast_End">#REF!</definedName>
    <definedName name="DaysPerYearqryReceiveSystemChemsCT2">#REF!</definedName>
    <definedName name="DaysperYearqryReceiveSystemChemsMBAnion">#REF!</definedName>
    <definedName name="dbo_RO_Misc_SSD_USS">#REF!</definedName>
    <definedName name="dbo_RO_O_M_USS_NSS">#REF!</definedName>
    <definedName name="DCHART4" hidden="1">#REF!</definedName>
    <definedName name="dd" hidden="1">#REF!</definedName>
    <definedName name="ddd" localSheetId="11" hidden="1">{"SourcesUses",#N/A,TRUE,#N/A;"TransOverview",#N/A,TRUE,"CFMODEL"}</definedName>
    <definedName name="ddd" hidden="1">{"SourcesUses",#N/A,TRUE,#N/A;"TransOverview",#N/A,TRUE,"CFMODEL"}</definedName>
    <definedName name="dddd" hidden="1">#REF!</definedName>
    <definedName name="ddddd" localSheetId="11">'FERC Interest Rates'!ddddd</definedName>
    <definedName name="ddddd">[0]!ddddd</definedName>
    <definedName name="dddddd" localSheetId="11">'FERC Interest Rates'!dddddd</definedName>
    <definedName name="dddddd">[0]!dddddd</definedName>
    <definedName name="ddddddd" localSheetId="11">'FERC Interest Rates'!ddddddd</definedName>
    <definedName name="ddddddd">[0]!ddddddd</definedName>
    <definedName name="dddddddd" localSheetId="11" hidden="1">{"Income Statement",#N/A,FALSE,"CFMODEL";"Balance Sheet",#N/A,FALSE,"CFMODEL"}</definedName>
    <definedName name="dddddddd" hidden="1">{"Income Statement",#N/A,FALSE,"CFMODEL";"Balance Sheet",#N/A,FALSE,"CFMODEL"}</definedName>
    <definedName name="ddddddddddddddd" localSheetId="11" hidden="1">{"SourcesUses",#N/A,TRUE,"CFMODEL";"TransOverview",#N/A,TRUE,"CFMODEL"}</definedName>
    <definedName name="ddddddddddddddd" hidden="1">{"SourcesUses",#N/A,TRUE,"CFMODEL";"TransOverview",#N/A,TRUE,"CFMODEL"}</definedName>
    <definedName name="dddddddddddddddddd" localSheetId="11" hidden="1">{"SourcesUses",#N/A,TRUE,#N/A;"TransOverview",#N/A,TRUE,"CFMODEL"}</definedName>
    <definedName name="dddddddddddddddddd" hidden="1">{"SourcesUses",#N/A,TRUE,#N/A;"TransOverview",#N/A,TRUE,"CFMODEL"}</definedName>
    <definedName name="ddddddddddddddddddddd" localSheetId="11" hidden="1">{"SourcesUses",#N/A,TRUE,"FundsFlow";"TransOverview",#N/A,TRUE,"FundsFlow"}</definedName>
    <definedName name="ddddddddddddddddddddd" hidden="1">{"SourcesUses",#N/A,TRUE,"FundsFlow";"TransOverview",#N/A,TRUE,"FundsFlow"}</definedName>
    <definedName name="ddddddddddddddddddddddd" localSheetId="11" hidden="1">{"SourcesUses",#N/A,TRUE,#N/A;"TransOverview",#N/A,TRUE,"CFMODEL"}</definedName>
    <definedName name="ddddddddddddddddddddddd" hidden="1">{"SourcesUses",#N/A,TRUE,#N/A;"TransOverview",#N/A,TRUE,"CFMODEL"}</definedName>
    <definedName name="dddddddddddddddddddddddd" localSheetId="11">'FERC Interest Rates'!dddddddddddddddddddddddd</definedName>
    <definedName name="dddddddddddddddddddddddd">[0]!dddddddddddddddddddddddd</definedName>
    <definedName name="dddddddddddddddddddddddddd" localSheetId="11">'FERC Interest Rates'!dddddddddddddddddddddddddd</definedName>
    <definedName name="dddddddddddddddddddddddddd">[0]!dddddddddddddddddddddddddd</definedName>
    <definedName name="ddddddddddddddddddddddddddddddddddddd" localSheetId="11">'FERC Interest Rates'!ddddddddddddddddddddddddddddddddddddd</definedName>
    <definedName name="ddddddddddddddddddddddddddddddddddddd">[0]!ddddddddddddddddddddddddddddddddddddd</definedName>
    <definedName name="ddf" localSheetId="11" hidden="1">{"2002Frcst","06Month",FALSE,"Frcst Format 2002"}</definedName>
    <definedName name="ddf" hidden="1">{"2002Frcst","06Month",FALSE,"Frcst Format 2002"}</definedName>
    <definedName name="DEBT">#REF!</definedName>
    <definedName name="Debt_perc">#REF!</definedName>
    <definedName name="DEBT2">#REF!</definedName>
    <definedName name="DebtRatio">#REF!</definedName>
    <definedName name="DEC">#REF!</definedName>
    <definedName name="DEC94_ASSET2">#REF!</definedName>
    <definedName name="DEC94_INCOME_YTD1">#REF!</definedName>
    <definedName name="DEC94_INCOME1">#REF!</definedName>
    <definedName name="DEC94_INCOME2">#REF!</definedName>
    <definedName name="Decision_Table_PPP21">#REF!</definedName>
    <definedName name="Decision_Table_PPP22_p2">#REF!</definedName>
    <definedName name="declbalfactr">#REF!</definedName>
    <definedName name="DECRETO">#REF!</definedName>
    <definedName name="DEDUCIBLE">#REF!</definedName>
    <definedName name="Deferral_Year_Federal_Tax_Credit">#REF!</definedName>
    <definedName name="Deferral_Year_Federal_Tax_Depreciation">#REF!</definedName>
    <definedName name="Deferral_Year_State_Tax_Depreciation">#REF!</definedName>
    <definedName name="deferredtaxpct">#REF!</definedName>
    <definedName name="DELICIAS_operating_exp">#REF!</definedName>
    <definedName name="DEMAND">#REF!</definedName>
    <definedName name="demand_charge">#REF!</definedName>
    <definedName name="DEMAND_FORECAST">#REF!</definedName>
    <definedName name="Dennis">#REF!</definedName>
    <definedName name="DenominationList">#REF!</definedName>
    <definedName name="DEP_CONTABLE">#REF!</definedName>
    <definedName name="department">#REF!</definedName>
    <definedName name="DEPFIS">#REF!</definedName>
    <definedName name="DepLookup">#REF!</definedName>
    <definedName name="DEPR_EXP">#REF!</definedName>
    <definedName name="Depreciable_Basis_Federal_Levered">#REF!</definedName>
    <definedName name="Depreciable_Basis_Federal_Unlevered">#REF!</definedName>
    <definedName name="Depreciable_Basis_State_Levered">#REF!</definedName>
    <definedName name="Depreciable_Basis_State_Unlevered">#REF!</definedName>
    <definedName name="Depreciable_Life">#REF!</definedName>
    <definedName name="DeprExp2000">#REF!</definedName>
    <definedName name="depryrs">#REF!</definedName>
    <definedName name="Dept">#REF!</definedName>
    <definedName name="DeptFTE">#REF!</definedName>
    <definedName name="DEPTUA96">#REF!</definedName>
    <definedName name="Desktop">#REF!</definedName>
    <definedName name="destino">#REF!</definedName>
    <definedName name="DETAIL">#REF!</definedName>
    <definedName name="DETAIL2">#REF!</definedName>
    <definedName name="DF_GRID_1" localSheetId="11">Total Labor #REF!</definedName>
    <definedName name="DF_GRID_1">Total Labor #REF!</definedName>
    <definedName name="DF_GRID_2">#REF!</definedName>
    <definedName name="DF_NAVPANEL_13">#REF!</definedName>
    <definedName name="DF_NAVPANEL_18">#REF!</definedName>
    <definedName name="dfdf">#REF!</definedName>
    <definedName name="dfds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dfds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dic">#REF!</definedName>
    <definedName name="DICOC">#REF!</definedName>
    <definedName name="Diferencia_de_Caja">#REF!</definedName>
    <definedName name="Differential">#REF!</definedName>
    <definedName name="Disaster">#REF!</definedName>
    <definedName name="Disc_rate">#REF!</definedName>
    <definedName name="DISCNT_CONTRACT">#REF!</definedName>
    <definedName name="DiscountRate">#REF!</definedName>
    <definedName name="DiscRt">#REF!</definedName>
    <definedName name="Display">#REF!</definedName>
    <definedName name="DisplayNameqryPushCoverPageLink">#REF!</definedName>
    <definedName name="DisplayNameqryPushCoverPageLink1">#REF!</definedName>
    <definedName name="DisplayNameqryPushCoverPageLink2">#REF!</definedName>
    <definedName name="DisplayNameqryPushFlowDiagramLink">#REF!</definedName>
    <definedName name="dist">#REF!</definedName>
    <definedName name="Div">#REF!</definedName>
    <definedName name="Dividends">#REF!</definedName>
    <definedName name="DividendsPayout">#REF!</definedName>
    <definedName name="DIVISION">#REF!</definedName>
    <definedName name="DIVOC">#REF!</definedName>
    <definedName name="dms">#REF!</definedName>
    <definedName name="doafudc?">#REF!</definedName>
    <definedName name="DollarsPerYearqryReceiveSystemChemsCT2">#REF!</definedName>
    <definedName name="DollarsperYearqryReceiveSystemChemsMBAnion">#REF!</definedName>
    <definedName name="doorweatherstripping">#REF!</definedName>
    <definedName name="dp">#REF!</definedName>
    <definedName name="dps">#REF!</definedName>
    <definedName name="DR">#REF!+#REF!</definedName>
    <definedName name="DRI_Mnemonics">#REF!</definedName>
    <definedName name="dsa">#REF!</definedName>
    <definedName name="DSM">#REF!</definedName>
    <definedName name="ductrepair">#REF!</definedName>
    <definedName name="ductsealandrepair">#REF!</definedName>
    <definedName name="duration">#REF!</definedName>
    <definedName name="DZ.IndSpec_Left" hidden="1">#REF!</definedName>
    <definedName name="DZ.IndSpec_Right" hidden="1">#REF!</definedName>
    <definedName name="E.R.">2.15</definedName>
    <definedName name="E_Data">#REF!</definedName>
    <definedName name="ebde0">#REF!</definedName>
    <definedName name="ebde1">#REF!</definedName>
    <definedName name="ebde2">#REF!</definedName>
    <definedName name="EDI">#REF!</definedName>
    <definedName name="EDIFICIO">#REF!</definedName>
    <definedName name="educworkshop">#REF!</definedName>
    <definedName name="eeeeeeeeeee" localSheetId="11" hidden="1">{"SourcesUses",#N/A,TRUE,#N/A;"TransOverview",#N/A,TRUE,"CFMODEL"}</definedName>
    <definedName name="eeeeeeeeeee" hidden="1">{"SourcesUses",#N/A,TRUE,#N/A;"TransOverview",#N/A,TRUE,"CFMODEL"}</definedName>
    <definedName name="eeeeeeeeeeeeeeeeee" localSheetId="11" hidden="1">{"SourcesUses",#N/A,TRUE,"FundsFlow";"TransOverview",#N/A,TRUE,"FundsFlow"}</definedName>
    <definedName name="eeeeeeeeeeeeeeeeee" hidden="1">{"SourcesUses",#N/A,TRUE,"FundsFlow";"TransOverview",#N/A,TRUE,"FundsFlow"}</definedName>
    <definedName name="EGVol">#REF!</definedName>
    <definedName name="EGvolm">#REF!</definedName>
    <definedName name="eikdie">#REF!</definedName>
    <definedName name="EKSUBE0">#REF!</definedName>
    <definedName name="EKSUBE1">#REF!</definedName>
    <definedName name="EKSUBE2">#REF!</definedName>
    <definedName name="Elec">#REF!</definedName>
    <definedName name="ELEC_AG">#REF!</definedName>
    <definedName name="Elec_Rates">#REF!</definedName>
    <definedName name="Electric">#REF!</definedName>
    <definedName name="Electric___NV">#REF!</definedName>
    <definedName name="electricfurnacerepair">#REF!</definedName>
    <definedName name="electricfurnacereplacement">#REF!</definedName>
    <definedName name="electricwaterheaterreplacement">#REF!</definedName>
    <definedName name="EMEL">#REF!</definedName>
    <definedName name="EMPBEN">#REF!</definedName>
    <definedName name="EMPDATA">#REF!</definedName>
    <definedName name="Encabezado">#REF!</definedName>
    <definedName name="End_Bal">#REF!</definedName>
    <definedName name="End_Bal_Pref">#REF!</definedName>
    <definedName name="EndDt">#REF!</definedName>
    <definedName name="EndMo">#REF!</definedName>
    <definedName name="EndYr">#REF!</definedName>
    <definedName name="energy_price">#REF!</definedName>
    <definedName name="EnergyServices_Rev_Growth">#REF!</definedName>
    <definedName name="Enterprise">#REF!</definedName>
    <definedName name="entity">#REF!</definedName>
    <definedName name="entity1">#REF!</definedName>
    <definedName name="EntityInput">#REF!</definedName>
    <definedName name="ENTRY">#REF!</definedName>
    <definedName name="EntryDate">#REF!</definedName>
    <definedName name="EP">#REF!</definedName>
    <definedName name="EP_TURN">#REF!</definedName>
    <definedName name="EPI">#REF!</definedName>
    <definedName name="EPSILON">#REF!</definedName>
    <definedName name="EPSPMA">#REF!</definedName>
    <definedName name="EPSPMA5YHP">#REF!</definedName>
    <definedName name="EQUIPO_ARRENDADO">#REF!</definedName>
    <definedName name="EQUIPO_DE_COMPUTO">#REF!</definedName>
    <definedName name="EQUIPO_DE_OFICINA">#REF!</definedName>
    <definedName name="EQUIPO_DE_PRODUCCION">#REF!</definedName>
    <definedName name="EQUIPO_DE_TRANSPORTE">#REF!</definedName>
    <definedName name="Equity">#REF!</definedName>
    <definedName name="equity_ownership">#REF!</definedName>
    <definedName name="er">#REF!</definedName>
    <definedName name="Eric">#REF!</definedName>
    <definedName name="esc_month">#REF!</definedName>
    <definedName name="Escal_Rates">#REF!</definedName>
    <definedName name="escexpenses?">#REF!</definedName>
    <definedName name="escinvest?">#REF!</definedName>
    <definedName name="escrevenues?">#REF!</definedName>
    <definedName name="ESPECIFICO">#REF!</definedName>
    <definedName name="EssAliasTable">"Default"</definedName>
    <definedName name="essbase_area">#REF!</definedName>
    <definedName name="Estado_dolar">#REF!</definedName>
    <definedName name="Estado_Pesos">#REF!</definedName>
    <definedName name="Estimate_Basis_Year">#REF!</definedName>
    <definedName name="Estimated_Month">#REF!</definedName>
    <definedName name="ETCarveOut2008">#REF!</definedName>
    <definedName name="ETD_GBORDER">#REF!</definedName>
    <definedName name="ETD_GPRA">#REF!</definedName>
    <definedName name="ETI">#REF!</definedName>
    <definedName name="ETP">#REF!</definedName>
    <definedName name="ETR">#REF!</definedName>
    <definedName name="ev.Calculation" hidden="1">-4105</definedName>
    <definedName name="ev.Initialized" hidden="1">FALSE</definedName>
    <definedName name="EV__LASTREFTIME__" hidden="1">39504.3191203704</definedName>
    <definedName name="evapcoolercover">#REF!</definedName>
    <definedName name="evapcoolermaintenance">#REF!</definedName>
    <definedName name="EWE0">#REF!</definedName>
    <definedName name="Excel_BuiltIn_Criteria">#REF!</definedName>
    <definedName name="Excel_BuiltIn_Print_Area_15">#REF!</definedName>
    <definedName name="Excel_BuiltIn_Print_Area_22">#REF!</definedName>
    <definedName name="Excel_BuiltIn_Print_Titles_22">#REF!</definedName>
    <definedName name="exp">#REF!</definedName>
    <definedName name="Expat_Staff">#REF!</definedName>
    <definedName name="Expected_Inflation">#REF!</definedName>
    <definedName name="expensedpct">#REF!</definedName>
    <definedName name="EXPSUM">#REF!</definedName>
    <definedName name="Extra_Pay">#REF!</definedName>
    <definedName name="f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f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F_A">#REF!</definedName>
    <definedName name="F_A__UK">#REF!</definedName>
    <definedName name="F_A_Gain_Loss">#REF!</definedName>
    <definedName name="F_A_REC">#REF!</definedName>
    <definedName name="F_A_SUPPORT">#REF!</definedName>
    <definedName name="f92retover">#REF!</definedName>
    <definedName name="f92retoverspover">#REF!</definedName>
    <definedName name="f92retoverspunder">#REF!</definedName>
    <definedName name="f92retspover">#REF!</definedName>
    <definedName name="f92retspunder">#REF!</definedName>
    <definedName name="f92retunder">#REF!</definedName>
    <definedName name="f92retunderspover">#REF!</definedName>
    <definedName name="FAColumn">#REF!</definedName>
    <definedName name="FAR">#REF!</definedName>
    <definedName name="FAR_04">#REF!</definedName>
    <definedName name="FAStart">#REF!</definedName>
    <definedName name="faucetaerator">#REF!</definedName>
    <definedName name="FCND">#REF!</definedName>
    <definedName name="FDEFTAX">#REF!</definedName>
    <definedName name="FDEPDB">#REF!</definedName>
    <definedName name="FDEPMACR">#REF!</definedName>
    <definedName name="fdfdfd">#REF!</definedName>
    <definedName name="FEB">#REF!</definedName>
    <definedName name="Fed_Tax">#REF!</definedName>
    <definedName name="Fed_Tax03">#REF!</definedName>
    <definedName name="Fed_Tax04">#REF!</definedName>
    <definedName name="Fed_Tax05">#REF!</definedName>
    <definedName name="Federal">#REF!</definedName>
    <definedName name="FedLife">#REF!</definedName>
    <definedName name="FedNormal">#REF!</definedName>
    <definedName name="FedTaxRate">#REF!</definedName>
    <definedName name="FedType">#REF!</definedName>
    <definedName name="FERC_TITLEA_MATCH_INDEX">#REF!</definedName>
    <definedName name="FERC1_TITLE_Query">#REF!</definedName>
    <definedName name="FercAcctSCG">#REF!</definedName>
    <definedName name="FercAcctSDGE">#REF!</definedName>
    <definedName name="FERCAsset">#REF!</definedName>
    <definedName name="FercNameSCG">#REF!</definedName>
    <definedName name="FercNameSDGE">#REF!</definedName>
    <definedName name="FF_ONLY">#REF!</definedName>
    <definedName name="FF_U">#REF!</definedName>
    <definedName name="FF_UCS">#REF!</definedName>
    <definedName name="fffffffffff">#REF!</definedName>
    <definedName name="FFO">#REF!</definedName>
    <definedName name="FFU">#REF!</definedName>
    <definedName name="FFU_COS">#REF!</definedName>
    <definedName name="FFU_Multiplier">#REF!</definedName>
    <definedName name="FFU_OPT">#REF!</definedName>
    <definedName name="FFU_UCS">#REF!</definedName>
    <definedName name="FFUjurisdiction">#REF!</definedName>
    <definedName name="FFURate">#REF!</definedName>
    <definedName name="Fin_Plan_1293">#REF!</definedName>
    <definedName name="FINAL">#REF!</definedName>
    <definedName name="FinanceCost">#REF!</definedName>
    <definedName name="FinancialStartUpDate">#REF!</definedName>
    <definedName name="Financing_Date_FinancialClose">#REF!</definedName>
    <definedName name="Financing_Date_Term_Conversion">#REF!</definedName>
    <definedName name="Financing_Debt_Amount">#REF!</definedName>
    <definedName name="Financing_DSR_Amount">#REF!</definedName>
    <definedName name="Financing_Final_Debt_Payment_Date">#REF!</definedName>
    <definedName name="Financing_First_Payment_Date">#REF!</definedName>
    <definedName name="Financing_Last_Payment_Date">#REF!</definedName>
    <definedName name="Financing_Levered_TermConversion">#REF!</definedName>
    <definedName name="Financing_Payment_Schedule_Boolean">#REF!</definedName>
    <definedName name="Financing_Stub_Boolean">#REF!</definedName>
    <definedName name="FinEquity_perc">#REF!</definedName>
    <definedName name="finnacial">#REF!</definedName>
    <definedName name="FirstOne">#REF!</definedName>
    <definedName name="firstyearofservice">#REF!</definedName>
    <definedName name="FIVE">#REF!</definedName>
    <definedName name="FIXED_ASSETS">#REF!</definedName>
    <definedName name="FLEET">#REF!</definedName>
    <definedName name="Fletes" localSheetId="11" hidden="1">{#N/A,#N/A,FALSE,"Aging Summary";#N/A,#N/A,FALSE,"Ratio Analysis";#N/A,#N/A,FALSE,"Test 120 Day Accts";#N/A,#N/A,FALSE,"Tickmarks"}</definedName>
    <definedName name="Fletes" hidden="1">{#N/A,#N/A,FALSE,"Aging Summary";#N/A,#N/A,FALSE,"Ratio Analysis";#N/A,#N/A,FALSE,"Test 120 Day Accts";#N/A,#N/A,FALSE,"Tickmarks"}</definedName>
    <definedName name="Flujo_dolar">#REF!</definedName>
    <definedName name="FOOTER">#REF!</definedName>
    <definedName name="Forecast_Demands">#REF!</definedName>
    <definedName name="Forecast_Revision">#REF!</definedName>
    <definedName name="FORM">#REF!</definedName>
    <definedName name="Format">#REF!</definedName>
    <definedName name="FORMULA">#REF!</definedName>
    <definedName name="FORMULAS">#REF!</definedName>
    <definedName name="FOUR">#REF!</definedName>
    <definedName name="FR_AND_U">#REF!</definedName>
    <definedName name="franchisefeerate">#REF!</definedName>
    <definedName name="Fred">#REF!</definedName>
    <definedName name="Frequency">#REF!</definedName>
    <definedName name="Fringe_Rate_1995">#REF!</definedName>
    <definedName name="Fringe_Rate_1996">#REF!</definedName>
    <definedName name="Fringe_Rate_1997">#REF!</definedName>
    <definedName name="Fringe_Rate_1998">#REF!</definedName>
    <definedName name="Fringe_Rate_1999">#REF!</definedName>
    <definedName name="Fringe_Rate_2000">#REF!</definedName>
    <definedName name="frozenunder65">#REF!</definedName>
    <definedName name="FSC">#N/A</definedName>
    <definedName name="FSREAL">#REF!</definedName>
    <definedName name="FTC">#REF!</definedName>
    <definedName name="FTDM">#REF!</definedName>
    <definedName name="fuel_charge">#REF!</definedName>
    <definedName name="FuelCostReCalcYr">#REF!</definedName>
    <definedName name="FuelCostTgl">#REF!</definedName>
    <definedName name="FuelType">#REF!</definedName>
    <definedName name="FULL_NAME">#REF!</definedName>
    <definedName name="furnacefilter">#REF!</definedName>
    <definedName name="FutDates">#REF!</definedName>
    <definedName name="FutMTM">#REF!</definedName>
    <definedName name="FutVol">#REF!</definedName>
    <definedName name="g">#REF!</definedName>
    <definedName name="G10Allocf">#REF!</definedName>
    <definedName name="G10InvMtx">#REF!</definedName>
    <definedName name="G10InvMx">#REF!</definedName>
    <definedName name="G10RevMx">#REF!</definedName>
    <definedName name="G10VolMx">#REF!</definedName>
    <definedName name="G30InvMx">#REF!</definedName>
    <definedName name="G30RevMx">#REF!</definedName>
    <definedName name="G30TLSInv">#REF!</definedName>
    <definedName name="G30TLSRev">#REF!</definedName>
    <definedName name="G30TLSVol">#REF!</definedName>
    <definedName name="G30VolMx">#REF!</definedName>
    <definedName name="GAIN">#REF!</definedName>
    <definedName name="GAN_CAMBIARIA">#REF!</definedName>
    <definedName name="GAN_INFLACIONARIA">#REF!</definedName>
    <definedName name="Gas">#REF!</definedName>
    <definedName name="Gas_Rates">#REF!</definedName>
    <definedName name="GAS_WKS">#REF!</definedName>
    <definedName name="gasdesignheat">#REF!</definedName>
    <definedName name="gaselec">#REF!</definedName>
    <definedName name="gasfurnacerepair">#REF!</definedName>
    <definedName name="gasfurnacereplacement">#REF!</definedName>
    <definedName name="gaskets">#REF!</definedName>
    <definedName name="GasServicesDates">#REF!</definedName>
    <definedName name="GasServicesMTM">#REF!</definedName>
    <definedName name="GasServicesVol">#REF!</definedName>
    <definedName name="Gastos_a_prorratear">#REF!</definedName>
    <definedName name="Gastos_Ajustados">#REF!</definedName>
    <definedName name="Gastos_Calculos">#REF!</definedName>
    <definedName name="gaswaterheaterreplacement">#REF!</definedName>
    <definedName name="GBAL">#REF!</definedName>
    <definedName name="GCIM">#REF!</definedName>
    <definedName name="GE">#REF!</definedName>
    <definedName name="GEN">#REF!</definedName>
    <definedName name="GENERAL">#REF!</definedName>
    <definedName name="Generation">#REF!,#REF!,#REF!,#REF!,#REF!,#REF!,#REF!,#REF!</definedName>
    <definedName name="gfdg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gfdg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gggg" localSheetId="11" hidden="1">{"SourcesUses",#N/A,TRUE,#N/A;"TransOverview",#N/A,TRUE,"CFMODEL"}</definedName>
    <definedName name="gggg" hidden="1">{"SourcesUses",#N/A,TRUE,#N/A;"TransOverview",#N/A,TRUE,"CFMODEL"}</definedName>
    <definedName name="GIR_01">#REF!</definedName>
    <definedName name="GIR_Prices">#REF!</definedName>
    <definedName name="GJ_Mmbtu">#REF!</definedName>
    <definedName name="GLAccount">#REF!</definedName>
    <definedName name="Glenn">#REF!</definedName>
    <definedName name="Global">#REF!</definedName>
    <definedName name="Global_S">#REF!</definedName>
    <definedName name="GPDIPD">#REF!</definedName>
    <definedName name="GRCRRMA">#REF!</definedName>
    <definedName name="Greeting">#REF!</definedName>
    <definedName name="GrossUp">#REF!</definedName>
    <definedName name="GS_MTM">#REF!</definedName>
    <definedName name="GSBA">#REF!</definedName>
    <definedName name="guam" localSheetId="1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ip" hidden="1">#REF!</definedName>
    <definedName name="h" localSheetId="11">{"'Summary'!$A$1:$J$24"}</definedName>
    <definedName name="h">{"'Summary'!$A$1:$J$24"}</definedName>
    <definedName name="h_1" localSheetId="11">{"'Summary'!$A$1:$J$24"}</definedName>
    <definedName name="h_1">{"'Summary'!$A$1:$J$24"}</definedName>
    <definedName name="h_1_1" localSheetId="11">{"'Summary'!$A$1:$J$24"}</definedName>
    <definedName name="h_1_1">{"'Summary'!$A$1:$J$24"}</definedName>
    <definedName name="h_1_1_1" localSheetId="11">{"'Summary'!$A$1:$J$24"}</definedName>
    <definedName name="h_1_1_1">{"'Summary'!$A$1:$J$24"}</definedName>
    <definedName name="h_1_2" localSheetId="11">{"'Summary'!$A$1:$J$24"}</definedName>
    <definedName name="h_1_2">{"'Summary'!$A$1:$J$24"}</definedName>
    <definedName name="h_1_2_1" localSheetId="11">{"'Summary'!$A$1:$J$24"}</definedName>
    <definedName name="h_1_2_1">{"'Summary'!$A$1:$J$24"}</definedName>
    <definedName name="h_1_3" localSheetId="11">{"'Summary'!$A$1:$J$24"}</definedName>
    <definedName name="h_1_3">{"'Summary'!$A$1:$J$24"}</definedName>
    <definedName name="h_2" localSheetId="11">{"'Summary'!$A$1:$J$24"}</definedName>
    <definedName name="h_2">{"'Summary'!$A$1:$J$24"}</definedName>
    <definedName name="h_2_1" localSheetId="11">{"'Summary'!$A$1:$J$24"}</definedName>
    <definedName name="h_2_1">{"'Summary'!$A$1:$J$24"}</definedName>
    <definedName name="h_2_1_1" localSheetId="11">{"'Summary'!$A$1:$J$24"}</definedName>
    <definedName name="h_2_1_1">{"'Summary'!$A$1:$J$24"}</definedName>
    <definedName name="h_2_2" localSheetId="11">{"'Summary'!$A$1:$J$24"}</definedName>
    <definedName name="h_2_2">{"'Summary'!$A$1:$J$24"}</definedName>
    <definedName name="h_2_2_1" localSheetId="11">{"'Summary'!$A$1:$J$24"}</definedName>
    <definedName name="h_2_2_1">{"'Summary'!$A$1:$J$24"}</definedName>
    <definedName name="h_2_3" localSheetId="11">{"'Summary'!$A$1:$J$24"}</definedName>
    <definedName name="h_2_3">{"'Summary'!$A$1:$J$24"}</definedName>
    <definedName name="h_3" localSheetId="11">{"'Summary'!$A$1:$J$24"}</definedName>
    <definedName name="h_3">{"'Summary'!$A$1:$J$24"}</definedName>
    <definedName name="h_3_1" localSheetId="11">{"'Summary'!$A$1:$J$24"}</definedName>
    <definedName name="h_3_1">{"'Summary'!$A$1:$J$24"}</definedName>
    <definedName name="h_3_1_1" localSheetId="11">{"'Summary'!$A$1:$J$24"}</definedName>
    <definedName name="h_3_1_1">{"'Summary'!$A$1:$J$24"}</definedName>
    <definedName name="h_3_2" localSheetId="11">{"'Summary'!$A$1:$J$24"}</definedName>
    <definedName name="h_3_2">{"'Summary'!$A$1:$J$24"}</definedName>
    <definedName name="h_3_2_1" localSheetId="11">{"'Summary'!$A$1:$J$24"}</definedName>
    <definedName name="h_3_2_1">{"'Summary'!$A$1:$J$24"}</definedName>
    <definedName name="h_3_3" localSheetId="11">{"'Summary'!$A$1:$J$24"}</definedName>
    <definedName name="h_3_3">{"'Summary'!$A$1:$J$24"}</definedName>
    <definedName name="h_4" localSheetId="11">{"'Summary'!$A$1:$J$24"}</definedName>
    <definedName name="h_4">{"'Summary'!$A$1:$J$24"}</definedName>
    <definedName name="h_4_1" localSheetId="11">{"'Summary'!$A$1:$J$24"}</definedName>
    <definedName name="h_4_1">{"'Summary'!$A$1:$J$24"}</definedName>
    <definedName name="h_4_1_1" localSheetId="11">{"'Summary'!$A$1:$J$24"}</definedName>
    <definedName name="h_4_1_1">{"'Summary'!$A$1:$J$24"}</definedName>
    <definedName name="h_4_2" localSheetId="11">{"'Summary'!$A$1:$J$24"}</definedName>
    <definedName name="h_4_2">{"'Summary'!$A$1:$J$24"}</definedName>
    <definedName name="h_4_2_1" localSheetId="11">{"'Summary'!$A$1:$J$24"}</definedName>
    <definedName name="h_4_2_1">{"'Summary'!$A$1:$J$24"}</definedName>
    <definedName name="h_4_3" localSheetId="11">{"'Summary'!$A$1:$J$24"}</definedName>
    <definedName name="h_4_3">{"'Summary'!$A$1:$J$24"}</definedName>
    <definedName name="h_5" localSheetId="11">{"'Summary'!$A$1:$J$24"}</definedName>
    <definedName name="h_5">{"'Summary'!$A$1:$J$24"}</definedName>
    <definedName name="h_5_1" localSheetId="11">{"'Summary'!$A$1:$J$24"}</definedName>
    <definedName name="h_5_1">{"'Summary'!$A$1:$J$24"}</definedName>
    <definedName name="h_5_1_1" localSheetId="11">{"'Summary'!$A$1:$J$24"}</definedName>
    <definedName name="h_5_1_1">{"'Summary'!$A$1:$J$24"}</definedName>
    <definedName name="h_5_2" localSheetId="11">{"'Summary'!$A$1:$J$24"}</definedName>
    <definedName name="h_5_2">{"'Summary'!$A$1:$J$24"}</definedName>
    <definedName name="h_5_2_1" localSheetId="11">{"'Summary'!$A$1:$J$24"}</definedName>
    <definedName name="h_5_2_1">{"'Summary'!$A$1:$J$24"}</definedName>
    <definedName name="h_5_3" localSheetId="11">{"'Summary'!$A$1:$J$24"}</definedName>
    <definedName name="h_5_3">{"'Summary'!$A$1:$J$24"}</definedName>
    <definedName name="h_control" localSheetId="11">{"'Summary'!$A$1:$J$24"}</definedName>
    <definedName name="h_control">{"'Summary'!$A$1:$J$24"}</definedName>
    <definedName name="h_control_1" localSheetId="11">{"'Summary'!$A$1:$J$24"}</definedName>
    <definedName name="h_control_1">{"'Summary'!$A$1:$J$24"}</definedName>
    <definedName name="h_control_1_1" localSheetId="11">{"'Summary'!$A$1:$J$24"}</definedName>
    <definedName name="h_control_1_1">{"'Summary'!$A$1:$J$24"}</definedName>
    <definedName name="h_control_1_1_1" localSheetId="11">{"'Summary'!$A$1:$J$24"}</definedName>
    <definedName name="h_control_1_1_1">{"'Summary'!$A$1:$J$24"}</definedName>
    <definedName name="h_control_1_2" localSheetId="11">{"'Summary'!$A$1:$J$24"}</definedName>
    <definedName name="h_control_1_2">{"'Summary'!$A$1:$J$24"}</definedName>
    <definedName name="h_control_1_2_1" localSheetId="11">{"'Summary'!$A$1:$J$24"}</definedName>
    <definedName name="h_control_1_2_1">{"'Summary'!$A$1:$J$24"}</definedName>
    <definedName name="h_control_1_3" localSheetId="11">{"'Summary'!$A$1:$J$24"}</definedName>
    <definedName name="h_control_1_3">{"'Summary'!$A$1:$J$24"}</definedName>
    <definedName name="h_control_2" localSheetId="11">{"'Summary'!$A$1:$J$24"}</definedName>
    <definedName name="h_control_2">{"'Summary'!$A$1:$J$24"}</definedName>
    <definedName name="h_control_2_1" localSheetId="11">{"'Summary'!$A$1:$J$24"}</definedName>
    <definedName name="h_control_2_1">{"'Summary'!$A$1:$J$24"}</definedName>
    <definedName name="h_control_2_1_1" localSheetId="11">{"'Summary'!$A$1:$J$24"}</definedName>
    <definedName name="h_control_2_1_1">{"'Summary'!$A$1:$J$24"}</definedName>
    <definedName name="h_control_2_2" localSheetId="11">{"'Summary'!$A$1:$J$24"}</definedName>
    <definedName name="h_control_2_2">{"'Summary'!$A$1:$J$24"}</definedName>
    <definedName name="h_control_2_2_1" localSheetId="11">{"'Summary'!$A$1:$J$24"}</definedName>
    <definedName name="h_control_2_2_1">{"'Summary'!$A$1:$J$24"}</definedName>
    <definedName name="h_control_2_3" localSheetId="11">{"'Summary'!$A$1:$J$24"}</definedName>
    <definedName name="h_control_2_3">{"'Summary'!$A$1:$J$24"}</definedName>
    <definedName name="h_control_3" localSheetId="11">{"'Summary'!$A$1:$J$24"}</definedName>
    <definedName name="h_control_3">{"'Summary'!$A$1:$J$24"}</definedName>
    <definedName name="h_control_3_1" localSheetId="11">{"'Summary'!$A$1:$J$24"}</definedName>
    <definedName name="h_control_3_1">{"'Summary'!$A$1:$J$24"}</definedName>
    <definedName name="h_control_3_1_1" localSheetId="11">{"'Summary'!$A$1:$J$24"}</definedName>
    <definedName name="h_control_3_1_1">{"'Summary'!$A$1:$J$24"}</definedName>
    <definedName name="h_control_3_2" localSheetId="11">{"'Summary'!$A$1:$J$24"}</definedName>
    <definedName name="h_control_3_2">{"'Summary'!$A$1:$J$24"}</definedName>
    <definedName name="h_control_3_2_1" localSheetId="11">{"'Summary'!$A$1:$J$24"}</definedName>
    <definedName name="h_control_3_2_1">{"'Summary'!$A$1:$J$24"}</definedName>
    <definedName name="h_control_3_3" localSheetId="11">{"'Summary'!$A$1:$J$24"}</definedName>
    <definedName name="h_control_3_3">{"'Summary'!$A$1:$J$24"}</definedName>
    <definedName name="h_control_4" localSheetId="11">{"'Summary'!$A$1:$J$24"}</definedName>
    <definedName name="h_control_4">{"'Summary'!$A$1:$J$24"}</definedName>
    <definedName name="h_control_4_1" localSheetId="11">{"'Summary'!$A$1:$J$24"}</definedName>
    <definedName name="h_control_4_1">{"'Summary'!$A$1:$J$24"}</definedName>
    <definedName name="h_control_4_1_1" localSheetId="11">{"'Summary'!$A$1:$J$24"}</definedName>
    <definedName name="h_control_4_1_1">{"'Summary'!$A$1:$J$24"}</definedName>
    <definedName name="h_control_4_2" localSheetId="11">{"'Summary'!$A$1:$J$24"}</definedName>
    <definedName name="h_control_4_2">{"'Summary'!$A$1:$J$24"}</definedName>
    <definedName name="h_control_4_2_1" localSheetId="11">{"'Summary'!$A$1:$J$24"}</definedName>
    <definedName name="h_control_4_2_1">{"'Summary'!$A$1:$J$24"}</definedName>
    <definedName name="h_control_4_3" localSheetId="11">{"'Summary'!$A$1:$J$24"}</definedName>
    <definedName name="h_control_4_3">{"'Summary'!$A$1:$J$24"}</definedName>
    <definedName name="h_control_5" localSheetId="11">{"'Summary'!$A$1:$J$24"}</definedName>
    <definedName name="h_control_5">{"'Summary'!$A$1:$J$24"}</definedName>
    <definedName name="h_control_5_1" localSheetId="11">{"'Summary'!$A$1:$J$24"}</definedName>
    <definedName name="h_control_5_1">{"'Summary'!$A$1:$J$24"}</definedName>
    <definedName name="h_control_5_1_1" localSheetId="11">{"'Summary'!$A$1:$J$24"}</definedName>
    <definedName name="h_control_5_1_1">{"'Summary'!$A$1:$J$24"}</definedName>
    <definedName name="h_control_5_2" localSheetId="11">{"'Summary'!$A$1:$J$24"}</definedName>
    <definedName name="h_control_5_2">{"'Summary'!$A$1:$J$24"}</definedName>
    <definedName name="h_control_5_2_1" localSheetId="11">{"'Summary'!$A$1:$J$24"}</definedName>
    <definedName name="h_control_5_2_1">{"'Summary'!$A$1:$J$24"}</definedName>
    <definedName name="h_control_5_3" localSheetId="11">{"'Summary'!$A$1:$J$24"}</definedName>
    <definedName name="h_control_5_3">{"'Summary'!$A$1:$J$24"}</definedName>
    <definedName name="Header_Row">ROW(#REF!)</definedName>
    <definedName name="Header_Row_Pref">ROW(#REF!)</definedName>
    <definedName name="Heat_rate">#REF!</definedName>
    <definedName name="hfgfh">#REF!</definedName>
    <definedName name="HFMAccount">#REF!</definedName>
    <definedName name="HFMCustom1">#REF!</definedName>
    <definedName name="HFMCustom10000">#REF!</definedName>
    <definedName name="HFMCustom2">#REF!</definedName>
    <definedName name="HFMCustom3">#REF!</definedName>
    <definedName name="HFMCustom4">#REF!</definedName>
    <definedName name="HFMCustom4CF">#REF!</definedName>
    <definedName name="HFMDate">#REF!</definedName>
    <definedName name="HFMEntity">#REF!</definedName>
    <definedName name="HFMICP">#REF!</definedName>
    <definedName name="HFMPeriod">#REF!</definedName>
    <definedName name="HFMPriorYr1">#REF!</definedName>
    <definedName name="HFMPriorYr2">#REF!</definedName>
    <definedName name="HFMScenario">#REF!</definedName>
    <definedName name="HFMScenario2">#REF!</definedName>
    <definedName name="HFMScenario3">#REF!</definedName>
    <definedName name="HFMValue">#REF!</definedName>
    <definedName name="HFMView">#REF!</definedName>
    <definedName name="HFMView2">#REF!</definedName>
    <definedName name="HFMView3">#REF!</definedName>
    <definedName name="HFMYear">#REF!</definedName>
    <definedName name="HGP_Consumables_Cost">#REF!</definedName>
    <definedName name="hhhh" localSheetId="11" hidden="1">{"SourcesUses",#N/A,TRUE,#N/A;"TransOverview",#N/A,TRUE,"CFMODEL"}</definedName>
    <definedName name="hhhh" hidden="1">{"SourcesUses",#N/A,TRUE,#N/A;"TransOverview",#N/A,TRUE,"CFMODEL"}</definedName>
    <definedName name="Hist_Rates">#REF!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44" hidden="1">#REF!</definedName>
    <definedName name="hn._I051" hidden="1">#REF!</definedName>
    <definedName name="hn._I059" hidden="1">#REF!</definedName>
    <definedName name="hn._I062" hidden="1">#REF!</definedName>
    <definedName name="hn._I070" hidden="1">#REF!</definedName>
    <definedName name="hn._I071" hidden="1">#REF!</definedName>
    <definedName name="hn._I075" hidden="1">#REF!</definedName>
    <definedName name="hn._I077" hidden="1">#REF!</definedName>
    <definedName name="hn._I083" hidden="1">#REF!</definedName>
    <definedName name="hn._I085" hidden="1">#REF!</definedName>
    <definedName name="hn._P001" hidden="1">#REF!</definedName>
    <definedName name="hn._P002" hidden="1">#REF!</definedName>
    <definedName name="hn._P004" hidden="1">#REF!</definedName>
    <definedName name="hn._P014" hidden="1">#REF!</definedName>
    <definedName name="hn._P016" hidden="1">#REF!</definedName>
    <definedName name="hn._P017" hidden="1">#REF!</definedName>
    <definedName name="hn._P017g" hidden="1">#REF!</definedName>
    <definedName name="hn._P021" hidden="1">#REF!</definedName>
    <definedName name="hn._P024" hidden="1">#REF!</definedName>
    <definedName name="hn.Add015" hidden="1">#REF!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Delete015" hidden="1">#REF!,#REF!,#REF!,#REF!</definedName>
    <definedName name="hn.domestic" hidden="1">#REF!</definedName>
    <definedName name="hn.DZ_MultByFXRates" hidden="1">#REF!,#REF!,#REF!,#REF!</definedName>
    <definedName name="hn.ExtDb" hidden="1">FALSE</definedName>
    <definedName name="hn.Global" hidden="1">#REF!</definedName>
    <definedName name="hn.LTM_MultByFXRates" hidden="1">#REF!,#REF!,#REF!,#REF!,#REF!,#REF!,#REF!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n.Version">"Version 2.14"</definedName>
    <definedName name="hn.YearLabel" hidden="1">#REF!</definedName>
    <definedName name="HN86A">#REF!</definedName>
    <definedName name="HN86A2">#REF!</definedName>
    <definedName name="HN86AD">#REF!</definedName>
    <definedName name="HN86R">#REF!</definedName>
    <definedName name="HN86R2">#REF!</definedName>
    <definedName name="HN86RD">#REF!</definedName>
    <definedName name="HN87R">#REF!</definedName>
    <definedName name="HN87R2">#REF!</definedName>
    <definedName name="HN88R">#REF!</definedName>
    <definedName name="HN88R2">#REF!</definedName>
    <definedName name="hn88rd">#REF!</definedName>
    <definedName name="HN89R">#REF!</definedName>
    <definedName name="HN89R2">#REF!</definedName>
    <definedName name="hnbde0">#REF!</definedName>
    <definedName name="hnbde1">#REF!</definedName>
    <definedName name="hnbde2">#REF!</definedName>
    <definedName name="hnesube0">#REF!</definedName>
    <definedName name="hnesube1">#REF!</definedName>
    <definedName name="hnesube2">#REF!</definedName>
    <definedName name="HNOOASUBE0">#REF!</definedName>
    <definedName name="HNOOASUBE1">#REF!</definedName>
    <definedName name="HNOOASUBE2">#REF!</definedName>
    <definedName name="HNS">#REF!</definedName>
    <definedName name="HNSD">#REF!</definedName>
    <definedName name="HNSP">#REF!</definedName>
    <definedName name="HNSP2">#REF!</definedName>
    <definedName name="HNSUBE0">#REF!</definedName>
    <definedName name="HNSUBE1">#REF!</definedName>
    <definedName name="HNSUBE2">#REF!</definedName>
    <definedName name="HOCO">#REF!</definedName>
    <definedName name="HOJA" localSheetId="11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HOJA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hoja." localSheetId="11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hoja.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Hot_Gas_Path_Hours">#REF!</definedName>
    <definedName name="Hot_Gas_Path_Starts">#REF!</definedName>
    <definedName name="HTML_CodePage">1252</definedName>
    <definedName name="HTML_Control" localSheetId="11">{"'Summary'!$A$1:$J$24"}</definedName>
    <definedName name="HTML_Control">{"'Summary'!$A$1:$J$24"}</definedName>
    <definedName name="HTML_Control_1" localSheetId="11">{"'Summary'!$A$1:$J$24"}</definedName>
    <definedName name="HTML_Control_1">{"'Summary'!$A$1:$J$24"}</definedName>
    <definedName name="HTML_Control_1_1" localSheetId="11">{"'Summary'!$A$1:$J$24"}</definedName>
    <definedName name="HTML_Control_1_1">{"'Summary'!$A$1:$J$24"}</definedName>
    <definedName name="HTML_Control_1_1_1" localSheetId="11">{"'Summary'!$A$1:$J$24"}</definedName>
    <definedName name="HTML_Control_1_1_1">{"'Summary'!$A$1:$J$24"}</definedName>
    <definedName name="HTML_Control_1_2" localSheetId="11">{"'Summary'!$A$1:$J$24"}</definedName>
    <definedName name="HTML_Control_1_2">{"'Summary'!$A$1:$J$24"}</definedName>
    <definedName name="HTML_Control_1_2_1" localSheetId="11">{"'Summary'!$A$1:$J$24"}</definedName>
    <definedName name="HTML_Control_1_2_1">{"'Summary'!$A$1:$J$24"}</definedName>
    <definedName name="HTML_Control_1_3" localSheetId="11">{"'Summary'!$A$1:$J$24"}</definedName>
    <definedName name="HTML_Control_1_3">{"'Summary'!$A$1:$J$24"}</definedName>
    <definedName name="HTML_Control_2" localSheetId="11">{"'Summary'!$A$1:$J$24"}</definedName>
    <definedName name="HTML_Control_2">{"'Summary'!$A$1:$J$24"}</definedName>
    <definedName name="HTML_Control_2_1" localSheetId="11">{"'Summary'!$A$1:$J$24"}</definedName>
    <definedName name="HTML_Control_2_1">{"'Summary'!$A$1:$J$24"}</definedName>
    <definedName name="HTML_Control_2_1_1" localSheetId="11">{"'Summary'!$A$1:$J$24"}</definedName>
    <definedName name="HTML_Control_2_1_1">{"'Summary'!$A$1:$J$24"}</definedName>
    <definedName name="HTML_Control_2_2" localSheetId="11">{"'Summary'!$A$1:$J$24"}</definedName>
    <definedName name="HTML_Control_2_2">{"'Summary'!$A$1:$J$24"}</definedName>
    <definedName name="HTML_Control_2_2_1" localSheetId="11">{"'Summary'!$A$1:$J$24"}</definedName>
    <definedName name="HTML_Control_2_2_1">{"'Summary'!$A$1:$J$24"}</definedName>
    <definedName name="HTML_Control_2_3" localSheetId="11">{"'Summary'!$A$1:$J$24"}</definedName>
    <definedName name="HTML_Control_2_3">{"'Summary'!$A$1:$J$24"}</definedName>
    <definedName name="HTML_Control_3" localSheetId="11">{"'Summary'!$A$1:$J$24"}</definedName>
    <definedName name="HTML_Control_3">{"'Summary'!$A$1:$J$24"}</definedName>
    <definedName name="HTML_Control_3_1" localSheetId="11">{"'Summary'!$A$1:$J$24"}</definedName>
    <definedName name="HTML_Control_3_1">{"'Summary'!$A$1:$J$24"}</definedName>
    <definedName name="HTML_Control_3_1_1" localSheetId="11">{"'Summary'!$A$1:$J$24"}</definedName>
    <definedName name="HTML_Control_3_1_1">{"'Summary'!$A$1:$J$24"}</definedName>
    <definedName name="HTML_Control_3_2" localSheetId="11">{"'Summary'!$A$1:$J$24"}</definedName>
    <definedName name="HTML_Control_3_2">{"'Summary'!$A$1:$J$24"}</definedName>
    <definedName name="HTML_Control_3_2_1" localSheetId="11">{"'Summary'!$A$1:$J$24"}</definedName>
    <definedName name="HTML_Control_3_2_1">{"'Summary'!$A$1:$J$24"}</definedName>
    <definedName name="HTML_Control_3_3" localSheetId="11">{"'Summary'!$A$1:$J$24"}</definedName>
    <definedName name="HTML_Control_3_3">{"'Summary'!$A$1:$J$24"}</definedName>
    <definedName name="HTML_Control_4" localSheetId="11">{"'Summary'!$A$1:$J$24"}</definedName>
    <definedName name="HTML_Control_4">{"'Summary'!$A$1:$J$24"}</definedName>
    <definedName name="HTML_Control_4_1" localSheetId="11">{"'Summary'!$A$1:$J$24"}</definedName>
    <definedName name="HTML_Control_4_1">{"'Summary'!$A$1:$J$24"}</definedName>
    <definedName name="HTML_Control_4_1_1" localSheetId="11">{"'Summary'!$A$1:$J$24"}</definedName>
    <definedName name="HTML_Control_4_1_1">{"'Summary'!$A$1:$J$24"}</definedName>
    <definedName name="HTML_Control_4_2" localSheetId="11">{"'Summary'!$A$1:$J$24"}</definedName>
    <definedName name="HTML_Control_4_2">{"'Summary'!$A$1:$J$24"}</definedName>
    <definedName name="HTML_Control_4_2_1" localSheetId="11">{"'Summary'!$A$1:$J$24"}</definedName>
    <definedName name="HTML_Control_4_2_1">{"'Summary'!$A$1:$J$24"}</definedName>
    <definedName name="HTML_Control_4_3" localSheetId="11">{"'Summary'!$A$1:$J$24"}</definedName>
    <definedName name="HTML_Control_4_3">{"'Summary'!$A$1:$J$24"}</definedName>
    <definedName name="HTML_Control_5" localSheetId="11">{"'Summary'!$A$1:$J$24"}</definedName>
    <definedName name="HTML_Control_5">{"'Summary'!$A$1:$J$24"}</definedName>
    <definedName name="HTML_Control_5_1" localSheetId="11">{"'Summary'!$A$1:$J$24"}</definedName>
    <definedName name="HTML_Control_5_1">{"'Summary'!$A$1:$J$24"}</definedName>
    <definedName name="HTML_Control_5_1_1" localSheetId="11">{"'Summary'!$A$1:$J$24"}</definedName>
    <definedName name="HTML_Control_5_1_1">{"'Summary'!$A$1:$J$24"}</definedName>
    <definedName name="HTML_Control_5_2" localSheetId="11">{"'Summary'!$A$1:$J$24"}</definedName>
    <definedName name="HTML_Control_5_2">{"'Summary'!$A$1:$J$24"}</definedName>
    <definedName name="HTML_Control_5_2_1" localSheetId="11">{"'Summary'!$A$1:$J$24"}</definedName>
    <definedName name="HTML_Control_5_2_1">{"'Summary'!$A$1:$J$24"}</definedName>
    <definedName name="HTML_Control_5_3" localSheetId="11">{"'Summary'!$A$1:$J$24"}</definedName>
    <definedName name="HTML_Control_5_3">{"'Summary'!$A$1:$J$24"}</definedName>
    <definedName name="HTML_Control1" localSheetId="11" hidden="1">{"'Attachment'!$A$1:$L$49"}</definedName>
    <definedName name="HTML_Control1" hidden="1">{"'Attachment'!$A$1:$L$49"}</definedName>
    <definedName name="HTML_Control2" localSheetId="11" hidden="1">{"'Attachment'!$A$1:$L$49"}</definedName>
    <definedName name="HTML_Control2" hidden="1">{"'Attachment'!$A$1:$L$49"}</definedName>
    <definedName name="HTML_Control3" localSheetId="11" hidden="1">{"'Attachment'!$A$1:$L$49"}</definedName>
    <definedName name="HTML_Control3" hidden="1">{"'Attachment'!$A$1:$L$49"}</definedName>
    <definedName name="HTML_Description">""</definedName>
    <definedName name="HTML_Email">""</definedName>
    <definedName name="HTML_Header">""</definedName>
    <definedName name="HTML_LastUpdate">"10/13/1999"</definedName>
    <definedName name="HTML_LineAfter">FALSE</definedName>
    <definedName name="HTML_LineBefore">FALSE</definedName>
    <definedName name="HTML_Name">"Sharim Chaudhury"</definedName>
    <definedName name="HTML_OBDlg2">TRUE</definedName>
    <definedName name="HTML_OBDlg4">TRUE</definedName>
    <definedName name="HTML_OS">0</definedName>
    <definedName name="HTML_PathFile">"W:\19991013\default.htm"</definedName>
    <definedName name="HTML_Title">"Daily MTM  Report"</definedName>
    <definedName name="i">#REF!</definedName>
    <definedName name="I\C_DIVIDENDS">#REF!</definedName>
    <definedName name="iarypd">#REF!</definedName>
    <definedName name="icp">#REF!</definedName>
    <definedName name="ICPInput">#REF!</definedName>
    <definedName name="ICPReportLevel">#REF!</definedName>
    <definedName name="idps">#REF!</definedName>
    <definedName name="iiiiiii" localSheetId="11">'FERC Interest Rates'!iiiiiii</definedName>
    <definedName name="iiiiiii">[0]!iiiiiii</definedName>
    <definedName name="iklhj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iklhj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IMPAC2004" localSheetId="11" hidden="1">{#N/A,#N/A,FALSE,"RECAP";#N/A,#N/A,FALSE,"MATBYCLS";#N/A,#N/A,FALSE,"STATUS";#N/A,#N/A,FALSE,"OP-ACT";#N/A,#N/A,FALSE,"W_O"}</definedName>
    <definedName name="IMPAC2004" hidden="1">{#N/A,#N/A,FALSE,"RECAP";#N/A,#N/A,FALSE,"MATBYCLS";#N/A,#N/A,FALSE,"STATUS";#N/A,#N/A,FALSE,"OP-ACT";#N/A,#N/A,FALSE,"W_O"}</definedName>
    <definedName name="IMPACPROM1">#REF!</definedName>
    <definedName name="Importes">#REF!</definedName>
    <definedName name="ImptoChile">#REF!,#REF!</definedName>
    <definedName name="IMPUESTOSOBRENODEDUCIBLES">#REF!</definedName>
    <definedName name="IMPUTED_INTERES">#REF!</definedName>
    <definedName name="imputent">#REF!</definedName>
    <definedName name="IMSS">#REF!</definedName>
    <definedName name="Inc">#REF!</definedName>
    <definedName name="Inc_Stat_Chilquinta_5year">#REF!</definedName>
    <definedName name="Inc_Stat_Chilquinta_Budget">#REF!</definedName>
    <definedName name="Inc_Stat_Inversiones_5year">#REF!</definedName>
    <definedName name="Inc_Stat_Inversiones_Budget">#REF!</definedName>
    <definedName name="IncAcct">#REF!</definedName>
    <definedName name="IncDesc">#REF!</definedName>
    <definedName name="IncludeAFUDC">#REF!</definedName>
    <definedName name="IncludeFFU">#REF!</definedName>
    <definedName name="IncludeITC">#REF!</definedName>
    <definedName name="IncludeWC">#REF!</definedName>
    <definedName name="INCOME">#REF!</definedName>
    <definedName name="Income_Statement_10_years">#REF!</definedName>
    <definedName name="Income_Statement_2001_2006">#REF!</definedName>
    <definedName name="Income_Statement_Analisis">#REF!</definedName>
    <definedName name="index">#REF!</definedName>
    <definedName name="Indice">#REF!</definedName>
    <definedName name="IndifRtLstDt">#REF!</definedName>
    <definedName name="Industrial_Rev_Growth">#REF!</definedName>
    <definedName name="inflation">#REF!</definedName>
    <definedName name="Inflation_1996">#REF!</definedName>
    <definedName name="Inflation_1997">#REF!</definedName>
    <definedName name="Inflation_1998">#REF!</definedName>
    <definedName name="Inflation_1999">#REF!</definedName>
    <definedName name="Inflation_2000">#REF!</definedName>
    <definedName name="Ingbal">#REF!</definedName>
    <definedName name="inhomeeduc">#REF!</definedName>
    <definedName name="INICIO">#REF!</definedName>
    <definedName name="InitialCF">#REF!</definedName>
    <definedName name="initialcol">#REF!</definedName>
    <definedName name="INPC">#REF!</definedName>
    <definedName name="INPC1">#REF!</definedName>
    <definedName name="INPC87">#REF!</definedName>
    <definedName name="INPCEUA">#REF!</definedName>
    <definedName name="inpcjun93">34877.1</definedName>
    <definedName name="input">#REF!</definedName>
    <definedName name="Input_1">"ce1:co57"</definedName>
    <definedName name="Input_2">"ce58:co121"</definedName>
    <definedName name="Input_Matrix">#REF!</definedName>
    <definedName name="INPUT1">#REF!</definedName>
    <definedName name="INPUT2">#REF!</definedName>
    <definedName name="INPUTCOL">#REF!</definedName>
    <definedName name="inputent">#REF!</definedName>
    <definedName name="INPUTROW">#REF!</definedName>
    <definedName name="Installed_capacity">#REF!</definedName>
    <definedName name="Installed_Output_ACatInverters">#REF!</definedName>
    <definedName name="Installed_Output_ACatPOI">#REF!</definedName>
    <definedName name="Installed_Output_DC">#REF!</definedName>
    <definedName name="INSUR_8">#REF!</definedName>
    <definedName name="Int">#REF!</definedName>
    <definedName name="INT_ACARGO">#REF!</definedName>
    <definedName name="INT_ACUMULABLE">#REF!</definedName>
    <definedName name="INT_AFAVOR">#REF!</definedName>
    <definedName name="INT_BORD">#REF!</definedName>
    <definedName name="INT_COMP">#REF!</definedName>
    <definedName name="INT_DEDUCIBLE">#REF!</definedName>
    <definedName name="INTER">#REF!</definedName>
    <definedName name="InteresAcumulable">#REF!</definedName>
    <definedName name="InteresDeducible">#REF!</definedName>
    <definedName name="Interest_Rate">#REF!</definedName>
    <definedName name="Interest_Rate_Pref">#REF!</definedName>
    <definedName name="InterestRate">#REF!</definedName>
    <definedName name="IntRate">#REF!</definedName>
    <definedName name="IntRate2">#REF!</definedName>
    <definedName name="IntRate3">#REF!</definedName>
    <definedName name="Inv_Change">#REF!</definedName>
    <definedName name="inv2firstyearofservice">#REF!</definedName>
    <definedName name="inv2FTDM">#REF!</definedName>
    <definedName name="inv2STDM">#REF!</definedName>
    <definedName name="Inversion_Obra">#REF!</definedName>
    <definedName name="Inversion_Obras">#REF!</definedName>
    <definedName name="Inversion_Saldo">#REF!</definedName>
    <definedName name="Inversiones_ChileanGaap">#REF!</definedName>
    <definedName name="Inversiones_Mayor">#REF!</definedName>
    <definedName name="Inversiones_MayorUSGaap">#REF!</definedName>
    <definedName name="Inversiones_Menor">#REF!</definedName>
    <definedName name="Inversiones_MenorUSGaap">#REF!</definedName>
    <definedName name="Inversiones_Pesos">#REF!</definedName>
    <definedName name="Inversiones_USGaap">#REF!</definedName>
    <definedName name="Invest_Escal">#REF!</definedName>
    <definedName name="InvoiceType">#REF!</definedName>
    <definedName name="IO">#REF!</definedName>
    <definedName name="IQ_ACCOUNT_CHANGE" hidden="1">"c1449"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EST" hidden="1">"c5624"</definedName>
    <definedName name="IQ_BV_HIGH_EST" hidden="1">"c5626"</definedName>
    <definedName name="IQ_BV_LOW_EST" hidden="1">"c5627"</definedName>
    <definedName name="IQ_BV_MEDIAN_EST" hidden="1">"c5625"</definedName>
    <definedName name="IQ_BV_NUM_EST" hidden="1">"c5628"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REUT" hidden="1">"c5460"</definedName>
    <definedName name="IQ_EPS_EST" hidden="1">"c399"</definedName>
    <definedName name="IQ_EPS_EST_BOTTOM_UP" hidden="1">"c5489"</definedName>
    <definedName name="IQ_EPS_EST_BOTTOM_UP_REUT" hidden="1">"c5497"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SHARE_DIFF" hidden="1">"c4147"</definedName>
    <definedName name="IQ_EST_BV_SHARE_SURPRISE_PERCENT" hidden="1">"c4148"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LOW" hidden="1">"c1658"</definedName>
    <definedName name="IQ_EST_EPS_GROWTH_5YR_LOW_REUT" hidden="1">"c5323"</definedName>
    <definedName name="IQ_EST_EPS_GROWTH_5YR_MEDIAN" hidden="1">"c1656"</definedName>
    <definedName name="IQ_EST_EPS_GROWTH_5YR_MEDIAN_REUT" hidden="1">"c5321"</definedName>
    <definedName name="IQ_EST_EPS_GROWTH_5YR_NUM" hidden="1">"c1659"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OOTNOTE" hidden="1">"c4540"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GW_DIFF_REUT" hidden="1">"c5425"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HIGH_REC" hidden="1">"c5649"</definedName>
    <definedName name="IQ_EST_NUM_HIGH_REC_REUT" hidden="1">"c3870"</definedName>
    <definedName name="IQ_EST_NUM_HIGHEST_REC" hidden="1">"c5648"</definedName>
    <definedName name="IQ_EST_NUM_HIGHEST_REC_REUT" hidden="1">"c3869"</definedName>
    <definedName name="IQ_EST_NUM_HOLD" hidden="1">"c1761"</definedName>
    <definedName name="IQ_EST_NUM_LOW_REC" hidden="1">"c5651"</definedName>
    <definedName name="IQ_EST_NUM_LOW_REC_REUT" hidden="1">"c3872"</definedName>
    <definedName name="IQ_EST_NUM_LOWEST_REC" hidden="1">"c5652"</definedName>
    <definedName name="IQ_EST_NUM_LOWEST_REC_REUT" hidden="1">"c3873"</definedName>
    <definedName name="IQ_EST_NUM_NEUTRAL_REC" hidden="1">"c5650"</definedName>
    <definedName name="IQ_EST_NUM_NEUTRAL_REC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>"FDO"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REUT" hidden="1">"c3837"</definedName>
    <definedName name="IQ_FFO_GUIDANCE" hidden="1">"c4443"</definedName>
    <definedName name="IQ_FFO_HIGH_EST" hidden="1">"c419"</definedName>
    <definedName name="IQ_FFO_HIGH_EST_REUT" hidden="1">"c3839"</definedName>
    <definedName name="IQ_FFO_HIGH_GUIDANCE" hidden="1">"c4184"</definedName>
    <definedName name="IQ_FFO_LOW_EST" hidden="1">"c420"</definedName>
    <definedName name="IQ_FFO_LOW_EST_REUT" hidden="1">"c3840"</definedName>
    <definedName name="IQ_FFO_LOW_GUIDANCE" hidden="1">"c4224"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HARE_ACT_OR_EST" hidden="1">"c4446"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REUT" hidden="1">"c3842"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_REUT" hidden="1">"c5375"</definedName>
    <definedName name="IQ_NI_GW_GUIDANCE" hidden="1">"c4471"</definedName>
    <definedName name="IQ_NI_GW_HIGH_EST_REUT" hidden="1">"c5377"</definedName>
    <definedName name="IQ_NI_GW_HIGH_GUIDANCE" hidden="1">"c4178"</definedName>
    <definedName name="IQ_NI_GW_LOW_EST_REUT" hidden="1">"c5378"</definedName>
    <definedName name="IQ_NI_GW_LOW_GUIDANCE" hidden="1">"c4218"</definedName>
    <definedName name="IQ_NI_GW_MEDIAN_EST_REUT" hidden="1">"c5376"</definedName>
    <definedName name="IQ_NI_GW_NUM_EST_REUT" hidden="1">"c5379"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REUT" hidden="1">"c3917"</definedName>
    <definedName name="IQ_PERCENT_CHANGE_EST_EBITDA_18MONTHS" hidden="1">"c1805"</definedName>
    <definedName name="IQ_PERCENT_CHANGE_EST_EBITDA_18MONTHS_REUT" hidden="1">"c3918"</definedName>
    <definedName name="IQ_PERCENT_CHANGE_EST_EBITDA_3MONTHS" hidden="1">"c1801"</definedName>
    <definedName name="IQ_PERCENT_CHANGE_EST_EBITDA_3MONTHS_REUT" hidden="1">"c3914"</definedName>
    <definedName name="IQ_PERCENT_CHANGE_EST_EBITDA_6MONTHS" hidden="1">"c1802"</definedName>
    <definedName name="IQ_PERCENT_CHANGE_EST_EBITDA_6MONTHS_REUT" hidden="1">"c3915"</definedName>
    <definedName name="IQ_PERCENT_CHANGE_EST_EBITDA_9MONTHS" hidden="1">"c1803"</definedName>
    <definedName name="IQ_PERCENT_CHANGE_EST_EBITDA_9MONTHS_REUT" hidden="1">"c3916"</definedName>
    <definedName name="IQ_PERCENT_CHANGE_EST_EBITDA_DAY" hidden="1">"c1798"</definedName>
    <definedName name="IQ_PERCENT_CHANGE_EST_EBITDA_DAY_REUT" hidden="1">"c3912"</definedName>
    <definedName name="IQ_PERCENT_CHANGE_EST_EBITDA_MONTH" hidden="1">"c1800"</definedName>
    <definedName name="IQ_PERCENT_CHANGE_EST_EBITDA_MONTH_REUT" hidden="1">"c3913"</definedName>
    <definedName name="IQ_PERCENT_CHANGE_EST_EBITDA_WEEK" hidden="1">"c1799"</definedName>
    <definedName name="IQ_PERCENT_CHANGE_EST_EBITDA_WEEK_REUT" hidden="1">"c3961"</definedName>
    <definedName name="IQ_PERCENT_CHANGE_EST_EPS_12MONTHS" hidden="1">"c1788"</definedName>
    <definedName name="IQ_PERCENT_CHANGE_EST_EPS_12MONTHS_REUT" hidden="1">"c3902"</definedName>
    <definedName name="IQ_PERCENT_CHANGE_EST_EPS_18MONTHS" hidden="1">"c1789"</definedName>
    <definedName name="IQ_PERCENT_CHANGE_EST_EPS_18MONTHS_REUT" hidden="1">"c3903"</definedName>
    <definedName name="IQ_PERCENT_CHANGE_EST_EPS_3MONTHS" hidden="1">"c1785"</definedName>
    <definedName name="IQ_PERCENT_CHANGE_EST_EPS_3MONTHS_REUT" hidden="1">"c3899"</definedName>
    <definedName name="IQ_PERCENT_CHANGE_EST_EPS_6MONTHS" hidden="1">"c1786"</definedName>
    <definedName name="IQ_PERCENT_CHANGE_EST_EPS_6MONTHS_REUT" hidden="1">"c3900"</definedName>
    <definedName name="IQ_PERCENT_CHANGE_EST_EPS_9MONTHS" hidden="1">"c1787"</definedName>
    <definedName name="IQ_PERCENT_CHANGE_EST_EPS_9MONTHS_REUT" hidden="1">"c3901"</definedName>
    <definedName name="IQ_PERCENT_CHANGE_EST_EPS_DAY" hidden="1">"c1782"</definedName>
    <definedName name="IQ_PERCENT_CHANGE_EST_EPS_DAY_REUT" hidden="1">"c3896"</definedName>
    <definedName name="IQ_PERCENT_CHANGE_EST_EPS_MONTH" hidden="1">"c1784"</definedName>
    <definedName name="IQ_PERCENT_CHANGE_EST_EPS_MONTH_REUT" hidden="1">"c3898"</definedName>
    <definedName name="IQ_PERCENT_CHANGE_EST_EPS_WEEK" hidden="1">"c1783"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DAY" hidden="1">"c1838"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REUT" hidden="1">"c3948"</definedName>
    <definedName name="IQ_PERCENT_CHANGE_EST_PRICE_TARGET_WEEK" hidden="1">"c1839"</definedName>
    <definedName name="IQ_PERCENT_CHANGE_EST_PRICE_TARGET_WEEK_REUT" hidden="1">"c3967"</definedName>
    <definedName name="IQ_PERCENT_CHANGE_EST_RECO_12MONTHS" hidden="1">"c1836"</definedName>
    <definedName name="IQ_PERCENT_CHANGE_EST_RECO_12MONTHS_REUT" hidden="1">"c3945"</definedName>
    <definedName name="IQ_PERCENT_CHANGE_EST_RECO_18MONTHS" hidden="1">"c1837"</definedName>
    <definedName name="IQ_PERCENT_CHANGE_EST_RECO_18MONTHS_REUT" hidden="1">"c3946"</definedName>
    <definedName name="IQ_PERCENT_CHANGE_EST_RECO_3MONTHS" hidden="1">"c1833"</definedName>
    <definedName name="IQ_PERCENT_CHANGE_EST_RECO_3MONTHS_REUT" hidden="1">"c3942"</definedName>
    <definedName name="IQ_PERCENT_CHANGE_EST_RECO_6MONTHS" hidden="1">"c1834"</definedName>
    <definedName name="IQ_PERCENT_CHANGE_EST_RECO_6MONTHS_REUT" hidden="1">"c3943"</definedName>
    <definedName name="IQ_PERCENT_CHANGE_EST_RECO_9MONTHS" hidden="1">"c1835"</definedName>
    <definedName name="IQ_PERCENT_CHANGE_EST_RECO_9MONTHS_REUT" hidden="1">"c3944"</definedName>
    <definedName name="IQ_PERCENT_CHANGE_EST_RECO_DAY" hidden="1">"c1830"</definedName>
    <definedName name="IQ_PERCENT_CHANGE_EST_RECO_DAY_REUT" hidden="1">"c3940"</definedName>
    <definedName name="IQ_PERCENT_CHANGE_EST_RECO_MONTH" hidden="1">"c1832"</definedName>
    <definedName name="IQ_PERCENT_CHANGE_EST_RECO_MONTH_REUT" hidden="1">"c3941"</definedName>
    <definedName name="IQ_PERCENT_CHANGE_EST_RECO_WEEK" hidden="1">"c1831"</definedName>
    <definedName name="IQ_PERCENT_CHANGE_EST_RECO_WEEK_REUT" hidden="1">"c3966"</definedName>
    <definedName name="IQ_PERCENT_CHANGE_EST_REV_12MONTHS" hidden="1">"c1796"</definedName>
    <definedName name="IQ_PERCENT_CHANGE_EST_REV_12MONTHS_REUT" hidden="1">"c3910"</definedName>
    <definedName name="IQ_PERCENT_CHANGE_EST_REV_18MONTHS" hidden="1">"c1797"</definedName>
    <definedName name="IQ_PERCENT_CHANGE_EST_REV_18MONTHS_REUT" hidden="1">"c3911"</definedName>
    <definedName name="IQ_PERCENT_CHANGE_EST_REV_3MONTHS" hidden="1">"c1793"</definedName>
    <definedName name="IQ_PERCENT_CHANGE_EST_REV_3MONTHS_REUT" hidden="1">"c3907"</definedName>
    <definedName name="IQ_PERCENT_CHANGE_EST_REV_6MONTHS" hidden="1">"c1794"</definedName>
    <definedName name="IQ_PERCENT_CHANGE_EST_REV_6MONTHS_REUT" hidden="1">"c3908"</definedName>
    <definedName name="IQ_PERCENT_CHANGE_EST_REV_9MONTHS" hidden="1">"c1795"</definedName>
    <definedName name="IQ_PERCENT_CHANGE_EST_REV_9MONTHS_REUT" hidden="1">"c3909"</definedName>
    <definedName name="IQ_PERCENT_CHANGE_EST_REV_DAY" hidden="1">"c1790"</definedName>
    <definedName name="IQ_PERCENT_CHANGE_EST_REV_DAY_REUT" hidden="1">"c3904"</definedName>
    <definedName name="IQ_PERCENT_CHANGE_EST_REV_MONTH" hidden="1">"c1792"</definedName>
    <definedName name="IQ_PERCENT_CHANGE_EST_REV_MONTH_REUT" hidden="1">"c3906"</definedName>
    <definedName name="IQ_PERCENT_CHANGE_EST_REV_WEEK" hidden="1">"c1791"</definedName>
    <definedName name="IQ_PERCENT_CHANGE_EST_REV_WEEK_REUT" hidden="1">"c3905"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ACT_OR_EST_REUT" hidden="1">"c5461"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39620.6696064815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TDDEV_EST" hidden="1">"c4538"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R_1_0" hidden="1">#REF!</definedName>
    <definedName name="IRR_1_1" hidden="1">#REF!</definedName>
    <definedName name="IRR_1_10" hidden="1">#REF!</definedName>
    <definedName name="IRR_1_2" hidden="1">#REF!</definedName>
    <definedName name="IRR_1_3" hidden="1">#REF!</definedName>
    <definedName name="IRR_1_4" hidden="1">#REF!</definedName>
    <definedName name="IRR_1_5" hidden="1">#REF!</definedName>
    <definedName name="IRR_1_6" hidden="1">#REF!</definedName>
    <definedName name="IRR_1_7" hidden="1">#REF!</definedName>
    <definedName name="IRR_1_8" hidden="1">#REF!</definedName>
    <definedName name="IRR_1_9" hidden="1">#REF!</definedName>
    <definedName name="IRR_2_0" hidden="1">#REF!</definedName>
    <definedName name="IRR_2_1" hidden="1">#REF!</definedName>
    <definedName name="IRR_2_10" hidden="1">#REF!</definedName>
    <definedName name="IRR_2_2" hidden="1">#REF!</definedName>
    <definedName name="IRR_2_3" hidden="1">#REF!</definedName>
    <definedName name="IRR_2_4" hidden="1">#REF!</definedName>
    <definedName name="IRR_2_5" hidden="1">#REF!</definedName>
    <definedName name="IRR_2_6" hidden="1">#REF!</definedName>
    <definedName name="IRR_2_7" hidden="1">#REF!</definedName>
    <definedName name="IRR_2_8" hidden="1">#REF!</definedName>
    <definedName name="IRR_2_9" hidden="1">#REF!</definedName>
    <definedName name="IRR_3_0" hidden="1">#REF!</definedName>
    <definedName name="IRR_3_1" hidden="1">#REF!</definedName>
    <definedName name="IRR_3_10" hidden="1">#REF!</definedName>
    <definedName name="IRR_3_2" hidden="1">#REF!</definedName>
    <definedName name="IRR_3_3" hidden="1">#REF!</definedName>
    <definedName name="IRR_3_4" hidden="1">#REF!</definedName>
    <definedName name="IRR_3_5" hidden="1">#REF!</definedName>
    <definedName name="IRR_3_6" hidden="1">#REF!</definedName>
    <definedName name="IRR_3_7" hidden="1">#REF!</definedName>
    <definedName name="IRR_3_8" hidden="1">#REF!</definedName>
    <definedName name="IRR_3_9" hidden="1">#REF!</definedName>
    <definedName name="IRR_Levered_FullTax">#REF!</definedName>
    <definedName name="IRR_Levered_TaxDelay">#REF!</definedName>
    <definedName name="IRR_Unlevered_FullTax">#REF!</definedName>
    <definedName name="IRR_Unlevered_TaxDelay">#REF!</definedName>
    <definedName name="IS_1">#REF!</definedName>
    <definedName name="IS_2">#REF!</definedName>
    <definedName name="IS_3">#REF!</definedName>
    <definedName name="IS_4">#REF!</definedName>
    <definedName name="ISALL">#REF!</definedName>
    <definedName name="IsColHidden" hidden="1">FALSE</definedName>
    <definedName name="IsLTMColHidden" hidden="1">FALSE</definedName>
    <definedName name="ISR">#REF!</definedName>
    <definedName name="ISSUE">#REF!</definedName>
    <definedName name="ITBA">#REF!</definedName>
    <definedName name="ITC_Eligible_CAPEX_Levered">#REF!</definedName>
    <definedName name="ITC_Eligible_CAPEX_Unlevered">#REF!</definedName>
    <definedName name="ITC_Federal_Depreciation_Basis_Reduction">#REF!</definedName>
    <definedName name="ITCRate">#REF!</definedName>
    <definedName name="ITCS">#REF!</definedName>
    <definedName name="ITCTaxAdj">#REF!</definedName>
    <definedName name="Items03">#REF!</definedName>
    <definedName name="Items04">#REF!</definedName>
    <definedName name="iva">#REF!</definedName>
    <definedName name="JAN">#REF!</definedName>
    <definedName name="Jan_11" comment="2010">#REF!</definedName>
    <definedName name="JANBS">#REF!</definedName>
    <definedName name="JE">#REF!</definedName>
    <definedName name="Jerry">#REF!</definedName>
    <definedName name="JH" localSheetId="11" hidden="1">{"total_10yr",#N/A,FALSE,"Data (t8-t4)"}</definedName>
    <definedName name="JH" hidden="1">{"total_10yr",#N/A,FALSE,"Data (t8-t4)"}</definedName>
    <definedName name="jkhhkl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jkhhkl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Joel">#REF!</definedName>
    <definedName name="Johnny">#REF!</definedName>
    <definedName name="JournalDebits">#REF!</definedName>
    <definedName name="JUL">#REF!</definedName>
    <definedName name="July2007" localSheetId="11" hidden="1">{"2002Frcst","06Month",FALSE,"Frcst Format 2002"}</definedName>
    <definedName name="July2007" hidden="1">{"2002Frcst","06Month",FALSE,"Frcst Format 2002"}</definedName>
    <definedName name="JUN">#REF!</definedName>
    <definedName name="June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June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Juristiction">#REF!</definedName>
    <definedName name="k" hidden="1">#REF!</definedName>
    <definedName name="kbde0">#REF!</definedName>
    <definedName name="kbde1">#REF!</definedName>
    <definedName name="kbde2">#REF!</definedName>
    <definedName name="kenerr" localSheetId="11" hidden="1">{"by_month",#N/A,TRUE,"template";"Destec_month",#N/A,TRUE,"template";"by_quarter",#N/A,TRUE,"template";"destec_quarter",#N/A,TRUE,"template";"by_year",#N/A,TRUE,"template";"Destec_annual",#N/A,TRUE,"template"}</definedName>
    <definedName name="kenerr" hidden="1">{"by_month",#N/A,TRUE,"template";"Destec_month",#N/A,TRUE,"template";"by_quarter",#N/A,TRUE,"template";"destec_quarter",#N/A,TRUE,"template";"by_year",#N/A,TRUE,"template";"Destec_annual",#N/A,TRUE,"template"}</definedName>
    <definedName name="kern" localSheetId="11" hidden="1">{#N/A,#N/A,FALSE,"Cash";#N/A,#N/A,FALSE,"Acct. Rec";#N/A,#N/A,FALSE,"Accr. Int.";#N/A,#N/A,FALSE,"Misc AR";#N/A,#N/A,FALSE,"PP Tax";#N/A,#N/A,FALSE,"PP Fuel";#N/A,#N/A,FALSE,"PP Ins.";#N/A,#N/A,FALSE,"PP&amp;E";#N/A,#N/A,FALSE,"Open AP";#N/A,#N/A,FALSE,"AP Other";#N/A,#N/A,FALSE,"ERR 1997";#N/A,#N/A,FALSE,"Other Accr";#N/A,#N/A,FALSE,"Revolving Loan";#N/A,#N/A,FALSE,"LTDebt";#N/A,#N/A,FALSE,"Capital";#N/A,#N/A,FALSE,"Steam";#N/A,#N/A,FALSE,"IPT Elec";#N/A,#N/A,FALSE,"SCE Elec";#N/A,#N/A,FALSE,"FUEL 98";#N/A,#N/A,FALSE,"Water";#N/A,#N/A,FALSE,"Waste";#N/A,#N/A,FALSE,"DOC O&amp;M";#N/A,#N/A,FALSE,"Interconnect";#N/A,#N/A,FALSE,"ERR Exp";#N/A,#N/A,FALSE,"Standby"}</definedName>
    <definedName name="kern" hidden="1">{#N/A,#N/A,FALSE,"Cash";#N/A,#N/A,FALSE,"Acct. Rec";#N/A,#N/A,FALSE,"Accr. Int.";#N/A,#N/A,FALSE,"Misc AR";#N/A,#N/A,FALSE,"PP Tax";#N/A,#N/A,FALSE,"PP Fuel";#N/A,#N/A,FALSE,"PP Ins.";#N/A,#N/A,FALSE,"PP&amp;E";#N/A,#N/A,FALSE,"Open AP";#N/A,#N/A,FALSE,"AP Other";#N/A,#N/A,FALSE,"ERR 1997";#N/A,#N/A,FALSE,"Other Accr";#N/A,#N/A,FALSE,"Revolving Loan";#N/A,#N/A,FALSE,"LTDebt";#N/A,#N/A,FALSE,"Capital";#N/A,#N/A,FALSE,"Steam";#N/A,#N/A,FALSE,"IPT Elec";#N/A,#N/A,FALSE,"SCE Elec";#N/A,#N/A,FALSE,"FUEL 98";#N/A,#N/A,FALSE,"Water";#N/A,#N/A,FALSE,"Waste";#N/A,#N/A,FALSE,"DOC O&amp;M";#N/A,#N/A,FALSE,"Interconnect";#N/A,#N/A,FALSE,"ERR Exp";#N/A,#N/A,FALSE,"Standby"}</definedName>
    <definedName name="KM">#REF!</definedName>
    <definedName name="KMD">#REF!</definedName>
    <definedName name="KMS">#REF!</definedName>
    <definedName name="KSA">#REF!</definedName>
    <definedName name="KSUBE0">#REF!</definedName>
    <definedName name="KSUBE1">#REF!</definedName>
    <definedName name="KSUBE2">#REF!</definedName>
    <definedName name="kWh">#REF!</definedName>
    <definedName name="l">#N/A</definedName>
    <definedName name="L_1">#REF!</definedName>
    <definedName name="L_2">#REF!</definedName>
    <definedName name="L_3">#REF!</definedName>
    <definedName name="L_4">#REF!</definedName>
    <definedName name="L_Adjust">#REF!</definedName>
    <definedName name="L_AJE_Tot">#REF!</definedName>
    <definedName name="L_CY_Beg">#REF!</definedName>
    <definedName name="L_CY_End">#REF!</definedName>
    <definedName name="L_PY_End">#REF!</definedName>
    <definedName name="L_RJE_Tot">#REF!</definedName>
    <definedName name="LAG">#REF!</definedName>
    <definedName name="LAHRS">#REF!</definedName>
    <definedName name="Land">#REF!</definedName>
    <definedName name="land1450500June">#REF!</definedName>
    <definedName name="LandCost" hidden="1">#REF!</definedName>
    <definedName name="landlordcentralac">#REF!</definedName>
    <definedName name="landlordrefrigerator">#REF!</definedName>
    <definedName name="landlordwindowac">#REF!</definedName>
    <definedName name="Last_Row" localSheetId="11">IF('FERC Interest Rates'!Values_Entered,Header_Row+'FERC Interest Rates'!Number_of_Payments,Header_Row)</definedName>
    <definedName name="Last_Row">IF(Values_Entered,Header_Row+Number_of_Payments,Header_Row)</definedName>
    <definedName name="Last_Row_Pref" localSheetId="11">IF('FERC Interest Rates'!Values_Entered_Pref,Header_Row_Pref+'FERC Interest Rates'!No_of_Pamts_Pref,Header_Row_Pref)</definedName>
    <definedName name="Last_Row_Pref">IF(Values_Entered_Pref,Header_Row_Pref+No_of_Pamts_Pref,Header_Row_Pref)</definedName>
    <definedName name="LastRangeName" hidden="1">#REF!</definedName>
    <definedName name="lastyearofservice">#REF!</definedName>
    <definedName name="LB">#REF!</definedName>
    <definedName name="left">#REF!</definedName>
    <definedName name="LevFixedPrice">#REF!</definedName>
    <definedName name="LevVarPrice">#REF!</definedName>
    <definedName name="li">#REF!</definedName>
    <definedName name="Liabilities">#REF!,#REF!,#REF!,#REF!,#REF!,#REF!,#REF!,#REF!,#REF!,#REF!,#REF!,#REF!,#REF!,#REF!,#REF!,#REF!,#REF!,#REF!,#REF!,#REF!</definedName>
    <definedName name="limcount" hidden="1">1</definedName>
    <definedName name="LIRA">#REF!</definedName>
    <definedName name="list">#REF!</definedName>
    <definedName name="List2">#REF!</definedName>
    <definedName name="listaordenamieto">#REF!</definedName>
    <definedName name="ListOffset" hidden="1">1</definedName>
    <definedName name="ll">#REF!</definedName>
    <definedName name="LMM">#REF!</definedName>
    <definedName name="ln_mean">#N/A</definedName>
    <definedName name="ln_mean2" localSheetId="11">'FERC Interest Rates'!ln_mean2</definedName>
    <definedName name="ln_mean2">[0]!ln_mean2</definedName>
    <definedName name="ln_stdev">#N/A</definedName>
    <definedName name="ln_stdev2" localSheetId="11">'FERC Interest Rates'!ln_stdev2</definedName>
    <definedName name="ln_stdev2">[0]!ln_stdev2</definedName>
    <definedName name="loaderexpenses?">#REF!</definedName>
    <definedName name="loaderinvest?">#REF!</definedName>
    <definedName name="LoaderL">#REF!</definedName>
    <definedName name="LoaderNLSCG">#REF!</definedName>
    <definedName name="LoaderNLSDGEElec">#REF!</definedName>
    <definedName name="LoaderNLSDGEGas">#REF!</definedName>
    <definedName name="loaderrevenues?">#REF!</definedName>
    <definedName name="LoadersNLSCG">#REF!</definedName>
    <definedName name="Loan_Amount">#REF!</definedName>
    <definedName name="Loan_Amount_Pref">#REF!</definedName>
    <definedName name="Loan_Start">#REF!</definedName>
    <definedName name="Loan_Start_Pref">#REF!</definedName>
    <definedName name="LOAN_TERM">#REF!</definedName>
    <definedName name="Loan_Years">#REF!</definedName>
    <definedName name="Loan_Years_Pref">#REF!</definedName>
    <definedName name="Local_Mex_Staff">#REF!</definedName>
    <definedName name="LOCATION">#REF!</definedName>
    <definedName name="LOCTTLHRS">#REF!</definedName>
    <definedName name="LOGISTICS">#REF!</definedName>
    <definedName name="LOSS">#REF!</definedName>
    <definedName name="LOW_INCOME">#REF!</definedName>
    <definedName name="lowflowshowerhead">#REF!</definedName>
    <definedName name="LRMC_DETAIL">#REF!</definedName>
    <definedName name="LTCCostSrc">#REF!</definedName>
    <definedName name="LTSA_baseyear">#REF!</definedName>
    <definedName name="LTSA_escalation">#REF!</definedName>
    <definedName name="LTSA_fixed">#REF!</definedName>
    <definedName name="LTSA_hours">#REF!</definedName>
    <definedName name="LTSA_variable">#REF!</definedName>
    <definedName name="LUGAR">#REF!</definedName>
    <definedName name="Macroeco_table">#REF!</definedName>
    <definedName name="MACRS">#REF!</definedName>
    <definedName name="MAIN">#REF!</definedName>
    <definedName name="Main_Menu">#REF!</definedName>
    <definedName name="Major_Insp_Consumables_Cost">#REF!</definedName>
    <definedName name="Major_Overhaul_Hours">#REF!</definedName>
    <definedName name="Major_Overhaul_Starts">#REF!</definedName>
    <definedName name="MAQEQUIPO">#REF!</definedName>
    <definedName name="MAR">#REF!</definedName>
    <definedName name="marathon" localSheetId="1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shall">#REF!</definedName>
    <definedName name="MAY">#REF!</definedName>
    <definedName name="Mayfdsdfd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Mayfdsdfd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mb_inputLocation" hidden="1">#REF!</definedName>
    <definedName name="MED_MTR">2</definedName>
    <definedName name="MEJORAS_A_CONSTRUCC.">#REF!</definedName>
    <definedName name="MEMO">#REF!</definedName>
    <definedName name="Merchant_Base_Year_Electricity_Price_Escalation">#REF!</definedName>
    <definedName name="merchant_capacity">#REF!</definedName>
    <definedName name="Merchant_Generation_Switch">#REF!</definedName>
    <definedName name="Merchant_Price">#REF!</definedName>
    <definedName name="Merchant_Price_Escalation_Rate">#REF!</definedName>
    <definedName name="MESES">#REF!</definedName>
    <definedName name="MESG1">#REF!</definedName>
    <definedName name="MESG2">#REF!</definedName>
    <definedName name="MeterCost">#REF!</definedName>
    <definedName name="method">#REF!</definedName>
    <definedName name="MFB">#REF!</definedName>
    <definedName name="Mike">#REF!</definedName>
    <definedName name="Min_Cash">#REF!</definedName>
    <definedName name="minorhomerepair">#REF!</definedName>
    <definedName name="misc">#REF!</definedName>
    <definedName name="MISC1">#REF!</definedName>
    <definedName name="MISC2">#REF!</definedName>
    <definedName name="MISC3">#REF!</definedName>
    <definedName name="MISC4">#REF!</definedName>
    <definedName name="MITAD">#REF!</definedName>
    <definedName name="MITADEJ">#REF!</definedName>
    <definedName name="MO">#REF!</definedName>
    <definedName name="Mo_Table">#REF!</definedName>
    <definedName name="MOBEQUIPO">#REF!</definedName>
    <definedName name="MODEL">#REF!</definedName>
    <definedName name="MODEL_INFO">#REF!</definedName>
    <definedName name="modifiedavailmod" localSheetId="1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difiedavailmod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nth">#REF!</definedName>
    <definedName name="Monthly__IRR__Dates" hidden="1">#REF!</definedName>
    <definedName name="Monthly_Income_Statement">#REF!</definedName>
    <definedName name="MONTHLY_INCOME_STATEMENT_2001">#REF!</definedName>
    <definedName name="Monthly_Income_Statement_Outlook">#REF!</definedName>
    <definedName name="MONTHLYREC">#REF!</definedName>
    <definedName name="Months">#REF!</definedName>
    <definedName name="Months_Forecast_Length">#REF!</definedName>
    <definedName name="Months_Total_Forecast_Length">#REF!</definedName>
    <definedName name="MONTHSUM">#REF!</definedName>
    <definedName name="mos">#REF!</definedName>
    <definedName name="MSQTot_Stats">#REF!</definedName>
    <definedName name="MthAvg">#REF!</definedName>
    <definedName name="MthTable">#REF!</definedName>
    <definedName name="MTMOfst">#REF!</definedName>
    <definedName name="MTRDAYS">#REF!</definedName>
    <definedName name="MTRREAD">#REF!</definedName>
    <definedName name="MTTA">#REF!</definedName>
    <definedName name="MULTI02">#REF!</definedName>
    <definedName name="n">#REF!</definedName>
    <definedName name="N_A">#REF!</definedName>
    <definedName name="nameplate_capacity">#REF!</definedName>
    <definedName name="NET">#REF!</definedName>
    <definedName name="NetToGross">#REF!</definedName>
    <definedName name="new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new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NewG30Inv">#REF!</definedName>
    <definedName name="NewG30Rev">#REF!</definedName>
    <definedName name="NewG30Vol">#REF!</definedName>
    <definedName name="newwrev" localSheetId="11" hidden="1">{#N/A,#N/A,TRUE,"SDGE";#N/A,#N/A,TRUE,"GBU";#N/A,#N/A,TRUE,"TBU";#N/A,#N/A,TRUE,"EDBU";#N/A,#N/A,TRUE,"ExclCC"}</definedName>
    <definedName name="newwrev" hidden="1">{#N/A,#N/A,TRUE,"SDGE";#N/A,#N/A,TRUE,"GBU";#N/A,#N/A,TRUE,"TBU";#N/A,#N/A,TRUE,"EDBU";#N/A,#N/A,TRUE,"ExclCC"}</definedName>
    <definedName name="NFCTAPDC">#REF!</definedName>
    <definedName name="NGV_CR">#REF!</definedName>
    <definedName name="NGV_UR">#REF!</definedName>
    <definedName name="NGVBA">#REF!</definedName>
    <definedName name="NITCS_96">#REF!</definedName>
    <definedName name="NLAG">#REF!</definedName>
    <definedName name="nn">#REF!</definedName>
    <definedName name="NO">#REF!</definedName>
    <definedName name="NO_CST">#REF!</definedName>
    <definedName name="NO_DEDUCIBLES">#REF!</definedName>
    <definedName name="No_of_Pamts_Pref" localSheetId="11">MATCH(0.01,End_Bal_Pref,-1)+1</definedName>
    <definedName name="No_of_Pamts_Pref">MATCH(0.01,End_Bal_Pref,-1)+1</definedName>
    <definedName name="noe">#REF!</definedName>
    <definedName name="NOMBRE">#REF!</definedName>
    <definedName name="NOMINALES">#REF!</definedName>
    <definedName name="Non_Operating">#REF!</definedName>
    <definedName name="Noncore_Fixed_Cost_Account__NFCA___Margin">#REF!</definedName>
    <definedName name="NormFedTax?">#REF!</definedName>
    <definedName name="NormStateTax?">#REF!</definedName>
    <definedName name="NOV">#REF!</definedName>
    <definedName name="NOV94_ASSET2">#REF!</definedName>
    <definedName name="NOV94_INCOME_YTD1">#REF!</definedName>
    <definedName name="NOV94_INCOME_YTD2">#REF!</definedName>
    <definedName name="NOV94_INCOME1">#REF!</definedName>
    <definedName name="NOV94_INCOME2">#REF!</definedName>
    <definedName name="now">#REF!</definedName>
    <definedName name="NPV_1_0" hidden="1">#REF!</definedName>
    <definedName name="NPV_1_1" hidden="1">#REF!</definedName>
    <definedName name="NPV_1_10" hidden="1">#REF!</definedName>
    <definedName name="NPV_1_2" hidden="1">#REF!</definedName>
    <definedName name="NPV_1_3" hidden="1">#REF!</definedName>
    <definedName name="NPV_1_4" hidden="1">#REF!</definedName>
    <definedName name="NPV_1_5" hidden="1">#REF!</definedName>
    <definedName name="NPV_1_6" hidden="1">#REF!</definedName>
    <definedName name="NPV_1_7" hidden="1">#REF!</definedName>
    <definedName name="NPV_1_8" hidden="1">#REF!</definedName>
    <definedName name="NPV_1_9" hidden="1">#REF!</definedName>
    <definedName name="NPV_2_0" hidden="1">#REF!</definedName>
    <definedName name="NPV_2_1" hidden="1">#REF!</definedName>
    <definedName name="NPV_2_10" hidden="1">#REF!</definedName>
    <definedName name="NPV_2_2" hidden="1">#REF!</definedName>
    <definedName name="NPV_2_3" hidden="1">#REF!</definedName>
    <definedName name="NPV_2_4" hidden="1">#REF!</definedName>
    <definedName name="NPV_2_5" hidden="1">#REF!</definedName>
    <definedName name="NPV_2_6" hidden="1">#REF!</definedName>
    <definedName name="NPV_2_7" hidden="1">#REF!</definedName>
    <definedName name="NPV_2_8" hidden="1">#REF!</definedName>
    <definedName name="NPV_2_9" hidden="1">#REF!</definedName>
    <definedName name="NPV_3_0" hidden="1">#REF!</definedName>
    <definedName name="NPV_3_1" hidden="1">#REF!</definedName>
    <definedName name="NPV_3_10" hidden="1">#REF!</definedName>
    <definedName name="NPV_3_2" hidden="1">#REF!</definedName>
    <definedName name="NPV_3_3" hidden="1">#REF!</definedName>
    <definedName name="NPV_3_4" hidden="1">#REF!</definedName>
    <definedName name="NPV_3_5" hidden="1">#REF!</definedName>
    <definedName name="NPV_3_6" hidden="1">#REF!</definedName>
    <definedName name="NPV_3_7" hidden="1">#REF!</definedName>
    <definedName name="NPV_3_8" hidden="1">#REF!</definedName>
    <definedName name="NPV_3_9" hidden="1">#REF!</definedName>
    <definedName name="NPV_Levered_FullTax">#REF!</definedName>
    <definedName name="NPV_Levered_TaxDelay">#REF!</definedName>
    <definedName name="NPV_Unlevered_FullTax">#REF!</definedName>
    <definedName name="NPV_Unlevered_TaxDelay">#REF!</definedName>
    <definedName name="NRange103" hidden="1">#REF!</definedName>
    <definedName name="NRange106" hidden="1">#REF!</definedName>
    <definedName name="NRange137" hidden="1">#REF!</definedName>
    <definedName name="NRange237" hidden="1">#REF!</definedName>
    <definedName name="NRange238" hidden="1">#REF!</definedName>
    <definedName name="NRange239" hidden="1">#REF!</definedName>
    <definedName name="NRange251" hidden="1">#REF!</definedName>
    <definedName name="NRange262" hidden="1">#REF!</definedName>
    <definedName name="NRange267" hidden="1">#REF!</definedName>
    <definedName name="NRange276" hidden="1">#REF!</definedName>
    <definedName name="nrerev" localSheetId="11" hidden="1">{"total_10yr",#N/A,FALSE,"Data (t8-t4)"}</definedName>
    <definedName name="nrerev" hidden="1">{"total_10yr",#N/A,FALSE,"Data (t8-t4)"}</definedName>
    <definedName name="NRFVAR">#REF!</definedName>
    <definedName name="Num_Pmt_Per_Year">#REF!</definedName>
    <definedName name="Number_of_Payments" localSheetId="11">MATCH(0.01,End_Bal,-1)+1</definedName>
    <definedName name="Number_of_Payments">MATCH(0.01,End_Bal,-1)+1</definedName>
    <definedName name="Number_units">#REF!</definedName>
    <definedName name="NvsASD">"V1999-12-31"</definedName>
    <definedName name="NvsAutoDrillOk">"VN"</definedName>
    <definedName name="NvsElapsedTime">0.00223576388816582</definedName>
    <definedName name="NvsEndTime">36549.5633866898</definedName>
    <definedName name="NvsInstSpec">"%"</definedName>
    <definedName name="NvsLayoutType">"M3"</definedName>
    <definedName name="NvsPanelEffdt">"V1940-01-01"</definedName>
    <definedName name="NvsPanelSetid">"VPPL"</definedName>
    <definedName name="NvsReqBU">"VPPL"</definedName>
    <definedName name="NvsReqBUOnly">"VY"</definedName>
    <definedName name="NvsTransLed">"VN"</definedName>
    <definedName name="NvsTreeASD">"V1999-12-31"</definedName>
    <definedName name="O">#REF!</definedName>
    <definedName name="OCC">#REF!</definedName>
    <definedName name="OCR">#REF!</definedName>
    <definedName name="OCT">#REF!</definedName>
    <definedName name="OCT94_ASSET2">#REF!</definedName>
    <definedName name="OCT94_INCOME_YTD1">#REF!</definedName>
    <definedName name="OCT94_INCOME_YTD2">#REF!</definedName>
    <definedName name="OCT94_INCOME1">#REF!</definedName>
    <definedName name="OCT94_INCOME2">#REF!</definedName>
    <definedName name="OFF_COMP">#REF!</definedName>
    <definedName name="Oil_Prices">#REF!</definedName>
    <definedName name="ok">#REF!</definedName>
    <definedName name="okay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okay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OLAMethod">#REF!</definedName>
    <definedName name="oldfinpln1293">#REF!</definedName>
    <definedName name="oms">#REF!</definedName>
    <definedName name="one" localSheetId="11">{"'Summary'!$A$1:$J$24"}</definedName>
    <definedName name="one">{"'Summary'!$A$1:$J$24"}</definedName>
    <definedName name="one_1" localSheetId="11">{"'Summary'!$A$1:$J$24"}</definedName>
    <definedName name="one_1">{"'Summary'!$A$1:$J$24"}</definedName>
    <definedName name="one_1_1" localSheetId="11">{"'Summary'!$A$1:$J$24"}</definedName>
    <definedName name="one_1_1">{"'Summary'!$A$1:$J$24"}</definedName>
    <definedName name="one_1_1_1" localSheetId="11">{"'Summary'!$A$1:$J$24"}</definedName>
    <definedName name="one_1_1_1">{"'Summary'!$A$1:$J$24"}</definedName>
    <definedName name="one_1_2" localSheetId="11">{"'Summary'!$A$1:$J$24"}</definedName>
    <definedName name="one_1_2">{"'Summary'!$A$1:$J$24"}</definedName>
    <definedName name="one_1_2_1" localSheetId="11">{"'Summary'!$A$1:$J$24"}</definedName>
    <definedName name="one_1_2_1">{"'Summary'!$A$1:$J$24"}</definedName>
    <definedName name="one_1_3" localSheetId="11">{"'Summary'!$A$1:$J$24"}</definedName>
    <definedName name="one_1_3">{"'Summary'!$A$1:$J$24"}</definedName>
    <definedName name="one_2" localSheetId="11">{"'Summary'!$A$1:$J$24"}</definedName>
    <definedName name="one_2">{"'Summary'!$A$1:$J$24"}</definedName>
    <definedName name="one_2_1" localSheetId="11">{"'Summary'!$A$1:$J$24"}</definedName>
    <definedName name="one_2_1">{"'Summary'!$A$1:$J$24"}</definedName>
    <definedName name="one_2_1_1" localSheetId="11">{"'Summary'!$A$1:$J$24"}</definedName>
    <definedName name="one_2_1_1">{"'Summary'!$A$1:$J$24"}</definedName>
    <definedName name="one_2_2" localSheetId="11">{"'Summary'!$A$1:$J$24"}</definedName>
    <definedName name="one_2_2">{"'Summary'!$A$1:$J$24"}</definedName>
    <definedName name="one_2_2_1" localSheetId="11">{"'Summary'!$A$1:$J$24"}</definedName>
    <definedName name="one_2_2_1">{"'Summary'!$A$1:$J$24"}</definedName>
    <definedName name="one_2_3" localSheetId="11">{"'Summary'!$A$1:$J$24"}</definedName>
    <definedName name="one_2_3">{"'Summary'!$A$1:$J$24"}</definedName>
    <definedName name="one_3" localSheetId="11">{"'Summary'!$A$1:$J$24"}</definedName>
    <definedName name="one_3">{"'Summary'!$A$1:$J$24"}</definedName>
    <definedName name="one_3_1" localSheetId="11">{"'Summary'!$A$1:$J$24"}</definedName>
    <definedName name="one_3_1">{"'Summary'!$A$1:$J$24"}</definedName>
    <definedName name="one_3_1_1" localSheetId="11">{"'Summary'!$A$1:$J$24"}</definedName>
    <definedName name="one_3_1_1">{"'Summary'!$A$1:$J$24"}</definedName>
    <definedName name="one_3_2" localSheetId="11">{"'Summary'!$A$1:$J$24"}</definedName>
    <definedName name="one_3_2">{"'Summary'!$A$1:$J$24"}</definedName>
    <definedName name="one_3_2_1" localSheetId="11">{"'Summary'!$A$1:$J$24"}</definedName>
    <definedName name="one_3_2_1">{"'Summary'!$A$1:$J$24"}</definedName>
    <definedName name="one_3_3" localSheetId="11">{"'Summary'!$A$1:$J$24"}</definedName>
    <definedName name="one_3_3">{"'Summary'!$A$1:$J$24"}</definedName>
    <definedName name="one_4" localSheetId="11">{"'Summary'!$A$1:$J$24"}</definedName>
    <definedName name="one_4">{"'Summary'!$A$1:$J$24"}</definedName>
    <definedName name="one_4_1" localSheetId="11">{"'Summary'!$A$1:$J$24"}</definedName>
    <definedName name="one_4_1">{"'Summary'!$A$1:$J$24"}</definedName>
    <definedName name="one_4_1_1" localSheetId="11">{"'Summary'!$A$1:$J$24"}</definedName>
    <definedName name="one_4_1_1">{"'Summary'!$A$1:$J$24"}</definedName>
    <definedName name="one_4_2" localSheetId="11">{"'Summary'!$A$1:$J$24"}</definedName>
    <definedName name="one_4_2">{"'Summary'!$A$1:$J$24"}</definedName>
    <definedName name="one_4_2_1" localSheetId="11">{"'Summary'!$A$1:$J$24"}</definedName>
    <definedName name="one_4_2_1">{"'Summary'!$A$1:$J$24"}</definedName>
    <definedName name="one_4_3" localSheetId="11">{"'Summary'!$A$1:$J$24"}</definedName>
    <definedName name="one_4_3">{"'Summary'!$A$1:$J$24"}</definedName>
    <definedName name="one_5" localSheetId="11">{"'Summary'!$A$1:$J$24"}</definedName>
    <definedName name="one_5">{"'Summary'!$A$1:$J$24"}</definedName>
    <definedName name="one_5_1" localSheetId="11">{"'Summary'!$A$1:$J$24"}</definedName>
    <definedName name="one_5_1">{"'Summary'!$A$1:$J$24"}</definedName>
    <definedName name="one_5_1_1" localSheetId="11">{"'Summary'!$A$1:$J$24"}</definedName>
    <definedName name="one_5_1_1">{"'Summary'!$A$1:$J$24"}</definedName>
    <definedName name="one_5_2" localSheetId="11">{"'Summary'!$A$1:$J$24"}</definedName>
    <definedName name="one_5_2">{"'Summary'!$A$1:$J$24"}</definedName>
    <definedName name="one_5_2_1" localSheetId="11">{"'Summary'!$A$1:$J$24"}</definedName>
    <definedName name="one_5_2_1">{"'Summary'!$A$1:$J$24"}</definedName>
    <definedName name="one_5_3" localSheetId="11">{"'Summary'!$A$1:$J$24"}</definedName>
    <definedName name="one_5_3">{"'Summary'!$A$1:$J$24"}</definedName>
    <definedName name="Open_Click" localSheetId="11">'FERC Interest Rates'!Open_Click</definedName>
    <definedName name="Open_Click">[0]!Open_Click</definedName>
    <definedName name="Opt_Error_Checker" hidden="1">#REF!</definedName>
    <definedName name="Opt_Flip_0" hidden="1">#REF!</definedName>
    <definedName name="opt1f1">#REF!</definedName>
    <definedName name="opt1f10">#REF!</definedName>
    <definedName name="opt1f2">#REF!</definedName>
    <definedName name="opt1f3">#REF!</definedName>
    <definedName name="opt1f4">#REF!</definedName>
    <definedName name="opt1f5">#REF!</definedName>
    <definedName name="opt1f6">#REF!</definedName>
    <definedName name="opt1f7">#REF!</definedName>
    <definedName name="opt1f8">#REF!</definedName>
    <definedName name="opt1f9">#REF!</definedName>
    <definedName name="Optimizer__NPV1" hidden="1">#REF!</definedName>
    <definedName name="Optimizer__Target1" hidden="1">#REF!</definedName>
    <definedName name="Option_05a">#REF!</definedName>
    <definedName name="Option_05b">#REF!</definedName>
    <definedName name="Order">#REF!</definedName>
    <definedName name="originalbooklife">#REF!</definedName>
    <definedName name="ot">#REF!</definedName>
    <definedName name="Other">#REF!</definedName>
    <definedName name="Other_detail">#REF!</definedName>
    <definedName name="OTHERHRS">#REF!</definedName>
    <definedName name="otherrev" localSheetId="11" hidden="1">{#N/A,#N/A,TRUE,"SDGE";#N/A,#N/A,TRUE,"GBU";#N/A,#N/A,TRUE,"TBU";#N/A,#N/A,TRUE,"EDBU";#N/A,#N/A,TRUE,"ExclCC"}</definedName>
    <definedName name="otherrev" hidden="1">{#N/A,#N/A,TRUE,"SDGE";#N/A,#N/A,TRUE,"GBU";#N/A,#N/A,TRUE,"TBU";#N/A,#N/A,TRUE,"EDBU";#N/A,#N/A,TRUE,"ExclCC"}</definedName>
    <definedName name="Otros_Dolar">#REF!</definedName>
    <definedName name="Otros_Pesos">#REF!</definedName>
    <definedName name="OUTLOOK">#REF!</definedName>
    <definedName name="OUTLOOK_ANALYSIS">#REF!</definedName>
    <definedName name="Outlook_USGAAP_Pesos">#REF!</definedName>
    <definedName name="outlook2">#REF!</definedName>
    <definedName name="Output_October_Recorded">#REF!</definedName>
    <definedName name="Override">#REF!</definedName>
    <definedName name="p">#REF!</definedName>
    <definedName name="p.Covenants" hidden="1">#REF!</definedName>
    <definedName name="p.Covenants_Titles" hidden="1">#REF!</definedName>
    <definedName name="p.CreditStats" hidden="1">#REF!</definedName>
    <definedName name="p.DCF" hidden="1">#REF!</definedName>
    <definedName name="p.DCF_Titles" hidden="1">#REF!</definedName>
    <definedName name="p.IRR" hidden="1">#REF!</definedName>
    <definedName name="p.IRR_Titles" hidden="1">#REF!</definedName>
    <definedName name="p.SP" hidden="1">#REF!</definedName>
    <definedName name="p.Summary" hidden="1">#REF!</definedName>
    <definedName name="p.Summary_Titles" hidden="1">#REF!</definedName>
    <definedName name="P_Tot" localSheetId="11" hidden="1">{#N/A,#N/A,FALSE,"CONTENTS";#N/A,#N/A,FALSE,"P-1";#N/A,#N/A,FALSE,"P-2";#N/A,#N/A,FALSE,"P-3";#N/A,#N/A,FALSE,"P-4";#N/A,#N/A,FALSE,"P-5";#N/A,#N/A,FALSE,"P-6";#N/A,#N/A,FALSE,"P-7";#N/A,#N/A,FALSE,"P-8";#N/A,#N/A,FALSE,"P-9";#N/A,#N/A,FALSE,"P-10";#N/A,#N/A,FALSE,"P10-INST.";#N/A,#N/A,FALSE,"P-10A";#N/A,#N/A,FALSE,"P-11";#N/A,#N/A,FALSE,"P-12";#N/A,#N/A,FALSE,"P-13";#N/A,#N/A,FALSE,"P-14";#N/A,#N/A,FALSE,"P-15";#N/A,#N/A,FALSE,"P-16";#N/A,#N/A,FALSE,"P-17";#N/A,#N/A,FALSE,"P-18";#N/A,#N/A,FALSE,"P-19";#N/A,#N/A,FALSE,"P-20";#N/A,#N/A,FALSE,"P-21";#N/A,#N/A,FALSE,"P-22"}</definedName>
    <definedName name="P_Tot" hidden="1">{#N/A,#N/A,FALSE,"CONTENTS";#N/A,#N/A,FALSE,"P-1";#N/A,#N/A,FALSE,"P-2";#N/A,#N/A,FALSE,"P-3";#N/A,#N/A,FALSE,"P-4";#N/A,#N/A,FALSE,"P-5";#N/A,#N/A,FALSE,"P-6";#N/A,#N/A,FALSE,"P-7";#N/A,#N/A,FALSE,"P-8";#N/A,#N/A,FALSE,"P-9";#N/A,#N/A,FALSE,"P-10";#N/A,#N/A,FALSE,"P10-INST.";#N/A,#N/A,FALSE,"P-10A";#N/A,#N/A,FALSE,"P-11";#N/A,#N/A,FALSE,"P-12";#N/A,#N/A,FALSE,"P-13";#N/A,#N/A,FALSE,"P-14";#N/A,#N/A,FALSE,"P-15";#N/A,#N/A,FALSE,"P-16";#N/A,#N/A,FALSE,"P-17";#N/A,#N/A,FALSE,"P-18";#N/A,#N/A,FALSE,"P-19";#N/A,#N/A,FALSE,"P-20";#N/A,#N/A,FALSE,"P-21";#N/A,#N/A,FALSE,"P-22"}</definedName>
    <definedName name="P1_Tar1" hidden="1">#REF!</definedName>
    <definedName name="P1_Tar2" hidden="1">#REF!</definedName>
    <definedName name="P1_Trsh1_Tar" hidden="1">#REF!</definedName>
    <definedName name="P1_Trsh2_Tar" hidden="1">#REF!</definedName>
    <definedName name="P1GarPay" hidden="1">#REF!</definedName>
    <definedName name="P2_Tar1" hidden="1">#REF!</definedName>
    <definedName name="P2_Tar2" hidden="1">#REF!</definedName>
    <definedName name="P2_Trsh1_Tar" hidden="1">#REF!</definedName>
    <definedName name="P2_Trsh2_Tar" hidden="1">#REF!</definedName>
    <definedName name="P2GarPay" hidden="1">#REF!</definedName>
    <definedName name="P3_Tar1" hidden="1">#REF!</definedName>
    <definedName name="P3_Tar2" hidden="1">#REF!</definedName>
    <definedName name="P3_Trsh1_Tar" hidden="1">#REF!</definedName>
    <definedName name="P3_Trsh2_Tar" hidden="1">#REF!</definedName>
    <definedName name="P3GarPay" hidden="1">#REF!</definedName>
    <definedName name="pa">#REF!</definedName>
    <definedName name="page">#REF!</definedName>
    <definedName name="Page_1">"h2:m65"</definedName>
    <definedName name="PAGE_110">#REF!</definedName>
    <definedName name="PAGE_111">#REF!</definedName>
    <definedName name="Page_2">"p2:z62"</definedName>
    <definedName name="PAGE_200">#REF!</definedName>
    <definedName name="PAGE_201">#REF!</definedName>
    <definedName name="PAGE_204">#REF!</definedName>
    <definedName name="PAGE_205">#REF!</definedName>
    <definedName name="PAGE_206">#REF!</definedName>
    <definedName name="PAGE_207">#REF!</definedName>
    <definedName name="PAGE_208">#REF!</definedName>
    <definedName name="PAGE_209">#REF!</definedName>
    <definedName name="PAGE_214">#REF!</definedName>
    <definedName name="PAGE_216">#REF!</definedName>
    <definedName name="PAGE_217">#REF!</definedName>
    <definedName name="PAGE_218">#REF!</definedName>
    <definedName name="PAGE_219">#REF!</definedName>
    <definedName name="PAGE_219A">#REF!</definedName>
    <definedName name="PAGE_220">#REF!</definedName>
    <definedName name="PAGE_221">#REF!</definedName>
    <definedName name="PAGE_222">#REF!</definedName>
    <definedName name="Page_3">"ad2:al80"</definedName>
    <definedName name="Page_4">"ad83:am138"</definedName>
    <definedName name="Page_5">"ap2:bf77"</definedName>
    <definedName name="Page_6">"bj2:cc81"</definedName>
    <definedName name="PAGE1">#REF!</definedName>
    <definedName name="page1996">#REF!</definedName>
    <definedName name="page1997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RT1">#REF!</definedName>
    <definedName name="PARTEX">#REF!</definedName>
    <definedName name="Partner__1__Name" hidden="1">#REF!</definedName>
    <definedName name="Partner__2__Name" hidden="1">#REF!</definedName>
    <definedName name="Partner__3__Name" hidden="1">#REF!</definedName>
    <definedName name="Partner1" hidden="1">#REF!</definedName>
    <definedName name="Parts_Kit_1_Cost">#REF!</definedName>
    <definedName name="Parts_Kit_2_Cost">#REF!</definedName>
    <definedName name="Parts_Kit_3_Cost">#REF!</definedName>
    <definedName name="Parts_Kit_4_Cost">#REF!</definedName>
    <definedName name="Parts_Kit_5_Cost">#REF!</definedName>
    <definedName name="Parts_Kit_6_Cost">#REF!</definedName>
    <definedName name="Parts_Kit_7_Cost">#REF!</definedName>
    <definedName name="Parts_Kit_8_Cost">#REF!</definedName>
    <definedName name="Pasivo">#REF!</definedName>
    <definedName name="Pay_Num">#REF!</definedName>
    <definedName name="Payroll_Tax">#REF!</definedName>
    <definedName name="PayType">#REF!</definedName>
    <definedName name="PB_ACCT">#REF!</definedName>
    <definedName name="pb_username">#REF!</definedName>
    <definedName name="PBR_06">#REF!</definedName>
    <definedName name="pe">#REF!</definedName>
    <definedName name="Peak_MW">#REF!</definedName>
    <definedName name="Peaking_heat_rate">#REF!</definedName>
    <definedName name="PER_CAMBIARIA">#REF!</definedName>
    <definedName name="PER_INFLACIONARIA">#REF!</definedName>
    <definedName name="Percent_Debt">#REF!</definedName>
    <definedName name="Percent_Equity">#REF!</definedName>
    <definedName name="Percent_Gas_Heat">#REF!</definedName>
    <definedName name="Percent_Gas_Water">#REF!</definedName>
    <definedName name="PercentDebt">#REF!</definedName>
    <definedName name="PercentEquity">#REF!</definedName>
    <definedName name="PercentPreferred">#REF!</definedName>
    <definedName name="perdida">#REF!</definedName>
    <definedName name="period">#REF!</definedName>
    <definedName name="PeriodLabels">#REF!</definedName>
    <definedName name="PeriodLength">#REF!</definedName>
    <definedName name="PeriodNumbers">#REF!</definedName>
    <definedName name="PERIODO">#REF!</definedName>
    <definedName name="Periods">#REF!</definedName>
    <definedName name="permanentevapcooler">#REF!</definedName>
    <definedName name="Personal_Empresa">#REF!</definedName>
    <definedName name="Personal_Gastos">#REF!</definedName>
    <definedName name="Personal_Trabajador">#REF!</definedName>
    <definedName name="PG">#REF!</definedName>
    <definedName name="PG_223">#REF!</definedName>
    <definedName name="PG565A">#REF!</definedName>
    <definedName name="PG568A">#REF!</definedName>
    <definedName name="PG568A1">#REF!</definedName>
    <definedName name="PG568B">#REF!</definedName>
    <definedName name="PGA">#REF!</definedName>
    <definedName name="PHILIPS" localSheetId="11" hidden="1">{#N/A,#N/A,FALSE,"RECAP";#N/A,#N/A,FALSE,"MATBYCLS";#N/A,#N/A,FALSE,"STATUS";#N/A,#N/A,FALSE,"OP-ACT";#N/A,#N/A,FALSE,"W_O"}</definedName>
    <definedName name="PHILIPS" hidden="1">{#N/A,#N/A,FALSE,"RECAP";#N/A,#N/A,FALSE,"MATBYCLS";#N/A,#N/A,FALSE,"STATUS";#N/A,#N/A,FALSE,"OP-ACT";#N/A,#N/A,FALSE,"W_O"}</definedName>
    <definedName name="PhyGasTermDates">#REF!</definedName>
    <definedName name="PhyGasTermMTM">#REF!</definedName>
    <definedName name="PhyGasTermVol">#REF!</definedName>
    <definedName name="Physical">#REF!</definedName>
    <definedName name="Pingmancera" localSheetId="11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Pingmancera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pipeline_capacity">#REF!</definedName>
    <definedName name="piti" localSheetId="1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ti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K_1_Tracking">#REF!</definedName>
    <definedName name="PK_2_Tracking">#REF!</definedName>
    <definedName name="PK_3_Tracking">#REF!</definedName>
    <definedName name="PK_4_Tracking">#REF!</definedName>
    <definedName name="PK_5_Tracking">#REF!</definedName>
    <definedName name="PK_6_Tracking">#REF!</definedName>
    <definedName name="PK_7_Tracking">#REF!</definedName>
    <definedName name="PK_8_Tracking">#REF!</definedName>
    <definedName name="plan">#REF!</definedName>
    <definedName name="plan86dep1">#REF!</definedName>
    <definedName name="plan86dep1and2">#REF!</definedName>
    <definedName name="plan86dep2">#REF!</definedName>
    <definedName name="plan86ret">#REF!</definedName>
    <definedName name="plan86ret2deps">#REF!</definedName>
    <definedName name="plan86retdep1">#REF!</definedName>
    <definedName name="plan86retdep2">#REF!</definedName>
    <definedName name="PlanBaseYear">#REF!</definedName>
    <definedName name="PlanningHorizon">#REF!</definedName>
    <definedName name="plant_capacity">#REF!</definedName>
    <definedName name="PLANTA_Y_EDIFICIO">#REF!</definedName>
    <definedName name="PlantType">#REF!</definedName>
    <definedName name="PlantTypeRef">#REF!</definedName>
    <definedName name="PlantTypes">#REF!</definedName>
    <definedName name="pmcat">#REF!</definedName>
    <definedName name="pmper">#REF!</definedName>
    <definedName name="PnB">#REF!</definedName>
    <definedName name="POOL_ORDER_2005_amts_AULT3">#REF!</definedName>
    <definedName name="Pop_Intial_Large_CI">#REF!</definedName>
    <definedName name="Pop_Intial_Majors">#REF!</definedName>
    <definedName name="Pop_Large_CI">#REF!</definedName>
    <definedName name="Pop_Large_CI_2002">#REF!</definedName>
    <definedName name="Pop_Large_CI_2003">#REF!</definedName>
    <definedName name="Pop_Large_CI_2004">#REF!</definedName>
    <definedName name="Pop_Large_CI_2005">#REF!</definedName>
    <definedName name="Pop_Majors">#REF!</definedName>
    <definedName name="Pop_Majors_2002">#REF!</definedName>
    <definedName name="Pop_Majors_2003">#REF!</definedName>
    <definedName name="Pop_Majors_2004">#REF!</definedName>
    <definedName name="Pop_Majors_2005">#REF!</definedName>
    <definedName name="portableevapcooler">#REF!</definedName>
    <definedName name="PoundsPerDayqryReceiveSystemChemsCT2">#REF!</definedName>
    <definedName name="PoundsperDayqryReceiveSystemChemsMBAnion">#REF!</definedName>
    <definedName name="POV">#REF!</definedName>
    <definedName name="PPA_One_Contract_End_Date">#REF!</definedName>
    <definedName name="PPA_One_Contract_End_Quarter_Date">#REF!</definedName>
    <definedName name="PPA_One_Contract_Start_Date">#REF!</definedName>
    <definedName name="PPA_One_Contract_Start_Quarter_Date">#REF!</definedName>
    <definedName name="PPA_One_Escalation_Base_Year">#REF!</definedName>
    <definedName name="PPA_One_Escalation_Rate">#REF!</definedName>
    <definedName name="PPA_One_Price">#REF!</definedName>
    <definedName name="PPA_One_Switch">#REF!</definedName>
    <definedName name="PPA_One_Total_Revenue">SUM(#REF!)</definedName>
    <definedName name="PPA_Pre_Contract_End_Date">#REF!</definedName>
    <definedName name="PPA_Pre_Contract_End_Quarter_Date">#REF!</definedName>
    <definedName name="PPA_Pre_Contract_Start_Date">#REF!</definedName>
    <definedName name="PPA_Pre_Contract_Start_Quarter_Date">#REF!</definedName>
    <definedName name="PPA_Pre_Contract_Switch">#REF!</definedName>
    <definedName name="PPA_Pre_Escalation_Base_Year">#REF!</definedName>
    <definedName name="PPA_Pre_Escalation_Rate">#REF!</definedName>
    <definedName name="PPA_Pre_Price">#REF!</definedName>
    <definedName name="PPA_Three_Contract_End_Date">#REF!</definedName>
    <definedName name="PPA_Three_Contract_End_Quarter_Date">#REF!</definedName>
    <definedName name="PPA_Three_Contract_Start_Date">#REF!</definedName>
    <definedName name="PPA_Three_Contract_Start_Quarter_Date">#REF!</definedName>
    <definedName name="PPA_Three_Escalation_Base_Year">#REF!</definedName>
    <definedName name="PPA_Three_Escalation_Rate">#REF!</definedName>
    <definedName name="PPA_Three_Price">#REF!</definedName>
    <definedName name="PPA_Three_Switch">#REF!</definedName>
    <definedName name="PPA_Three_Total_Revenue">SUM(#REF!)</definedName>
    <definedName name="PPA_Two_Contract_End_Date">#REF!</definedName>
    <definedName name="PPA_Two_Contract_End_Quarter_Date">#REF!</definedName>
    <definedName name="PPA_Two_Contract_Start_Date">#REF!</definedName>
    <definedName name="PPA_Two_Contract_Start_Quarter_Date">#REF!</definedName>
    <definedName name="PPA_Two_Escalation_Base_Year">#REF!</definedName>
    <definedName name="PPA_Two_Escalation_Rate">#REF!</definedName>
    <definedName name="PPA_Two_Price">#REF!</definedName>
    <definedName name="PPA_Two_Switch">#REF!</definedName>
    <definedName name="PPA_Two_Total_Revenue">SUM(#REF!)</definedName>
    <definedName name="PPFDCS">#REF!</definedName>
    <definedName name="PPP_DMD">#REF!</definedName>
    <definedName name="PPP_ERR">#REF!</definedName>
    <definedName name="PPP_FFU">#REF!</definedName>
    <definedName name="PPP_SCHG">#REF!</definedName>
    <definedName name="PPP_Summary">#REF!</definedName>
    <definedName name="PPP_Surcharge">#REF!</definedName>
    <definedName name="PPP_Wkppr_P2">#REF!</definedName>
    <definedName name="PPP_YEAR">#REF!</definedName>
    <definedName name="PPPKG">#REF!</definedName>
    <definedName name="pppppp">#REF!</definedName>
    <definedName name="PR">#REF!</definedName>
    <definedName name="prcc22" hidden="1">#REF!</definedName>
    <definedName name="prcc23" hidden="1">#REF!</definedName>
    <definedName name="PREF">#REF!</definedName>
    <definedName name="present15">#REF!</definedName>
    <definedName name="PresentRates">#REF!</definedName>
    <definedName name="Prestamos_Corto">#REF!</definedName>
    <definedName name="Prestamos_CortoUS">#REF!</definedName>
    <definedName name="Prestamos_Largo">#REF!</definedName>
    <definedName name="Prestamos_LargoUS">#REF!</definedName>
    <definedName name="PREV">#REF!</definedName>
    <definedName name="PreviousDimensionReference">#REF!</definedName>
    <definedName name="price_esc">#REF!</definedName>
    <definedName name="price_table">#REF!</definedName>
    <definedName name="Prices">#REF!</definedName>
    <definedName name="PriceTgl">#REF!</definedName>
    <definedName name="Princ">#REF!</definedName>
    <definedName name="PRINT">#REF!</definedName>
    <definedName name="Print_All">#N/A</definedName>
    <definedName name="Print_All2">#REF!</definedName>
    <definedName name="_xlnm.Print_Area" localSheetId="9">'Pg10 As Filed Stmt AV'!$A$2:$J$157</definedName>
    <definedName name="_xlnm.Print_Area" localSheetId="3">'Pg4 As Filed App XII C4 Summary'!$A$2:$F$57</definedName>
    <definedName name="_xlnm.Print_Area" localSheetId="5">'Pg6 As Filed Non-Dir Exp FERC'!$A$2:$H$104</definedName>
    <definedName name="_xlnm.Print_Area" localSheetId="6">'Pg7 Rev Sec 3-Other Costs'!$A$1:$J$45</definedName>
    <definedName name="_xlnm.Print_Area" localSheetId="7">'Pg8 As Filed Sec 3-Other'!$A$2:$J$48</definedName>
    <definedName name="_xlnm.Print_Area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4">#REF!</definedName>
    <definedName name="Print_Bank">#N/A</definedName>
    <definedName name="Print_Bank2">#REF!</definedName>
    <definedName name="Print_Titles_MI">#REF!</definedName>
    <definedName name="PRINT1">#REF!</definedName>
    <definedName name="print10">#REF!</definedName>
    <definedName name="PRINT2">#REF!</definedName>
    <definedName name="print6">#REF!</definedName>
    <definedName name="print8">#REF!</definedName>
    <definedName name="print9">#REF!</definedName>
    <definedName name="PRINTCAT" localSheetId="11">'FERC Interest Rates'!PRINTCAT</definedName>
    <definedName name="PRINTCAT">[0]!PRINTCAT</definedName>
    <definedName name="PRINTER">#REF!</definedName>
    <definedName name="PRINTOTHER">#REF!</definedName>
    <definedName name="PRINTPAGE1" localSheetId="11">'FERC Interest Rates'!PRINTPAGE1</definedName>
    <definedName name="PRINTPAGE1">[0]!PRINTPAGE1</definedName>
    <definedName name="PRINTREP">#REF!</definedName>
    <definedName name="PRINTREV">#REF!</definedName>
    <definedName name="PRN">#REF!</definedName>
    <definedName name="PRN_DETAIL">#REF!</definedName>
    <definedName name="problem" localSheetId="11" hidden="1">{#N/A,#N/A,FALSE,"trates"}</definedName>
    <definedName name="problem" hidden="1">{#N/A,#N/A,FALSE,"trates"}</definedName>
    <definedName name="production_mode">#REF!</definedName>
    <definedName name="prof_term">#REF!</definedName>
    <definedName name="Project">#REF!</definedName>
    <definedName name="Project_Name">#REF!</definedName>
    <definedName name="Promote_Impact">#REF!</definedName>
    <definedName name="PROMRATE">#REF!</definedName>
    <definedName name="prooduction">#N/A</definedName>
    <definedName name="Property_tax_land">#REF!</definedName>
    <definedName name="Property_tax_plant">#REF!</definedName>
    <definedName name="propertytax?">#REF!</definedName>
    <definedName name="PRtax">#REF!</definedName>
    <definedName name="psp">#REF!</definedName>
    <definedName name="PST">#REF!</definedName>
    <definedName name="PSTAIR">#REF!</definedName>
    <definedName name="PUNTOCINCO">#REF!</definedName>
    <definedName name="PvyOtherPct">#REF!</definedName>
    <definedName name="PW_FEES_8">#REF!</definedName>
    <definedName name="pyeper">#REF!</definedName>
    <definedName name="q">#REF!</definedName>
    <definedName name="qqqqqqq" localSheetId="11" hidden="1">{"SourcesUses",#N/A,TRUE,"CFMODEL";"TransOverview",#N/A,TRUE,"CFMODEL"}</definedName>
    <definedName name="qqqqqqq" hidden="1">{"SourcesUses",#N/A,TRUE,"CFMODEL";"TransOverview",#N/A,TRUE,"CFMODEL"}</definedName>
    <definedName name="qqqqqqqqqqqqqqqqqq" localSheetId="11" hidden="1">{"Income Statement",#N/A,FALSE,"CFMODEL";"Balance Sheet",#N/A,FALSE,"CFMODEL"}</definedName>
    <definedName name="qqqqqqqqqqqqqqqqqq" hidden="1">{"Income Statement",#N/A,FALSE,"CFMODEL";"Balance Sheet",#N/A,FALSE,"CFMODEL"}</definedName>
    <definedName name="qry_501_COR">#REF!</definedName>
    <definedName name="qry_Cost_of_Removal">#REF!</definedName>
    <definedName name="qry29_SCG_RO_Output">#REF!</definedName>
    <definedName name="qryCapitalCosts">#REF!</definedName>
    <definedName name="qryPersonnelPositions">#REF!</definedName>
    <definedName name="qryPersonnelPositionsMgmt">#REF!</definedName>
    <definedName name="qryPersonnelPositionsMgmtMOB">#REF!</definedName>
    <definedName name="qryPersonnelPositionsMOB">#REF!</definedName>
    <definedName name="qryPersonnelPositionsSubCon">#REF!</definedName>
    <definedName name="qryPersonnelPositionsSubConMOB">#REF!</definedName>
    <definedName name="qryPushAllChemicalMassTotals">#REF!</definedName>
    <definedName name="qryPushAllChemicalMassTotalsbyUnit">#REF!</definedName>
    <definedName name="qryPushBudgetDA">#REF!</definedName>
    <definedName name="qryPushBudgetDADesc">#REF!</definedName>
    <definedName name="qryPushBudgetFixedCost">#REF!</definedName>
    <definedName name="qryPushBudgetFixedCostDesc">#REF!</definedName>
    <definedName name="qryPushBudgetFuel">#REF!</definedName>
    <definedName name="qryPushBudgetFuelDesc">#REF!</definedName>
    <definedName name="qryPushBudgetGandA">#REF!</definedName>
    <definedName name="qryPushBudgetGandADesc">#REF!</definedName>
    <definedName name="qryPushBudgetHOS">#REF!</definedName>
    <definedName name="qryPushBudgetHOSDesc">#REF!</definedName>
    <definedName name="qryPushBudgetInsTaxes">#REF!</definedName>
    <definedName name="qryPushBudgetInsTaxesDesc">#REF!</definedName>
    <definedName name="qryPushBudgetLabor">#REF!</definedName>
    <definedName name="qryPushBudgetLaborDesc">#REF!</definedName>
    <definedName name="qryPushBudgetLoansLease">#REF!</definedName>
    <definedName name="qryPushBudgetLoansLeaseDesc">#REF!</definedName>
    <definedName name="qryPushBudgetOMFees">#REF!</definedName>
    <definedName name="qryPushBudgetOMFeesDesc">#REF!</definedName>
    <definedName name="qryPushBudgetRevenue">#REF!</definedName>
    <definedName name="qryPushBudgetRevenueDesc">#REF!</definedName>
    <definedName name="qryPushBudgetTotal">#REF!</definedName>
    <definedName name="qryPushBudgetVarCost">#REF!</definedName>
    <definedName name="qryPushBudgetVarCostDesc">#REF!</definedName>
    <definedName name="qryPushChemFeedProfiles">#REF!</definedName>
    <definedName name="qryPushChemsActuals">#REF!</definedName>
    <definedName name="qryPushChemsActualsInventory">#REF!</definedName>
    <definedName name="qryPushChemsActualsToday">#REF!</definedName>
    <definedName name="qryPushChemsOrganics">#REF!</definedName>
    <definedName name="qryPushCommodityChemicalMassTotals">#REF!</definedName>
    <definedName name="qryPushCommodityChemSummaryCost">#REF!</definedName>
    <definedName name="qryPushCoolingEquipment">#REF!</definedName>
    <definedName name="qryPushCoverPageAnalysis">#REF!</definedName>
    <definedName name="qryPushCoverPageSummaries">#REF!</definedName>
    <definedName name="qryPushCoverPageSystems">#REF!</definedName>
    <definedName name="qryPushCTEquipment">#REF!</definedName>
    <definedName name="qryPushCTFrames">#REF!</definedName>
    <definedName name="qryPushDMInventoryTotal">#REF!</definedName>
    <definedName name="qryPushFixedCost">#REF!</definedName>
    <definedName name="QryPushInitialSpares">#REF!</definedName>
    <definedName name="qryPushLaborProfiles">#REF!</definedName>
    <definedName name="qryPushLabProfiles">#REF!</definedName>
    <definedName name="qryPushLeftOvers">#REF!</definedName>
    <definedName name="qryPushMMBOP">#REF!</definedName>
    <definedName name="qryPushMobConsum">#REF!</definedName>
    <definedName name="qryPushOtherProfiles">#REF!</definedName>
    <definedName name="QryPushPAndRInitialPACosts">#REF!</definedName>
    <definedName name="QryPushPAndRInitialRACosts">#REF!</definedName>
    <definedName name="QryPushPAndROutput">#REF!</definedName>
    <definedName name="QryPushPAndRPartNames">#REF!</definedName>
    <definedName name="qryPushPartsCostbyYear">#REF!</definedName>
    <definedName name="qryPushPersonnel">#REF!</definedName>
    <definedName name="qryPushPersonnelMOB">#REF!</definedName>
    <definedName name="qryPushPersonnelPositionMgmt">#REF!</definedName>
    <definedName name="qryPushPersonnelPositionsNM">#REF!</definedName>
    <definedName name="qryPushPersonnelPosoitiondSubCon">#REF!</definedName>
    <definedName name="QryPushPnRYearlyPACosts">#REF!</definedName>
    <definedName name="QryPushPnRYearlyRACosts">#REF!</definedName>
    <definedName name="qryPushPoolDesc">#REF!</definedName>
    <definedName name="qryPushPSRCopiesTo">#REF!</definedName>
    <definedName name="qryPushRawWaterEquipment">#REF!</definedName>
    <definedName name="qryPushSpecialtyChemicalMassTotals">#REF!</definedName>
    <definedName name="qryPushSpecialtyChemSummaryCost">#REF!</definedName>
    <definedName name="qryPushSteamEquipment">#REF!</definedName>
    <definedName name="qryPushSumDA">#REF!</definedName>
    <definedName name="qryPushSumFixedCost">#REF!</definedName>
    <definedName name="qryPushSumFuel">#REF!</definedName>
    <definedName name="qryPushSumGA">#REF!</definedName>
    <definedName name="qryPushSumHOS">#REF!</definedName>
    <definedName name="qryPushSumInsTaxes">#REF!</definedName>
    <definedName name="qryPushSumLoanLease">#REF!</definedName>
    <definedName name="qryPushSumMMBOPDesc">#REF!</definedName>
    <definedName name="qryPushSumMMBOPTotals">#REF!</definedName>
    <definedName name="qryPushSumMobConsumables">#REF!</definedName>
    <definedName name="qryPushSumOMFees">#REF!</definedName>
    <definedName name="qryPushSumOutfitingCost">#REF!</definedName>
    <definedName name="qryPushSumPartsTotal">#REF!</definedName>
    <definedName name="qryPushSumRevenue">#REF!</definedName>
    <definedName name="qryPushSumVarCost">#REF!</definedName>
    <definedName name="qryPushSystemChemsBC">#REF!</definedName>
    <definedName name="qryPushSystemChemsBC2">#REF!</definedName>
    <definedName name="qryPushSystemChemsChemAdd">#REF!</definedName>
    <definedName name="qryPushSystemChemsChemAdd2">#REF!</definedName>
    <definedName name="qryPushSystemChemsClosedLoop">#REF!</definedName>
    <definedName name="qryPushSystemChemsClosedLoop2">#REF!</definedName>
    <definedName name="qryPushSystemChemsContactClar">#REF!</definedName>
    <definedName name="qryPushSystemChemsContactClar2">#REF!</definedName>
    <definedName name="qryPushSystemChemsCT">#REF!</definedName>
    <definedName name="qryPushSystemChemsCT2">#REF!</definedName>
    <definedName name="qryPushSystemChemsEC">#REF!</definedName>
    <definedName name="qryPushSystemChemsEC2">#REF!</definedName>
    <definedName name="qryPushSystemChemsECS">#REF!</definedName>
    <definedName name="qryPushSystemChemsECS2">#REF!</definedName>
    <definedName name="qryPushSystemChemsEDI">#REF!</definedName>
    <definedName name="qryPushSystemChemsEDI2">#REF!</definedName>
    <definedName name="qryPushSystemChemsFilterPress">#REF!</definedName>
    <definedName name="qryPushSystemChemsFilterPress2">#REF!</definedName>
    <definedName name="qryPushSystemChemsHPS">#REF!</definedName>
    <definedName name="qryPushSystemChemsHPS2">#REF!</definedName>
    <definedName name="qryPushSystemChemsHRSG">#REF!</definedName>
    <definedName name="qryPushSystemChemsHRSG2">#REF!</definedName>
    <definedName name="qryPushSystemChemsHRSG2P">#REF!</definedName>
    <definedName name="qryPushSystemChemsHRSG2P2">#REF!</definedName>
    <definedName name="qryPushSystemChemsLS">#REF!</definedName>
    <definedName name="qryPushSystemChemsLS2">#REF!</definedName>
    <definedName name="qryPushSystemChemsMBAnion">#REF!</definedName>
    <definedName name="qryPushSystemChemsMBCation">#REF!</definedName>
    <definedName name="qryPushSystemChemsMEFE">#REF!</definedName>
    <definedName name="qryPushSystemChemsMEFE2">#REF!</definedName>
    <definedName name="qryPushSystemChemsNaZ">#REF!</definedName>
    <definedName name="qryPushSystemChemsOnceThrough">#REF!</definedName>
    <definedName name="qryPushSystemChemsOnceThrough2">#REF!</definedName>
    <definedName name="qryPushSystemChemsPF">#REF!</definedName>
    <definedName name="qryPushSystemChemsPF2">#REF!</definedName>
    <definedName name="qryPushSystemChemsRO">#REF!</definedName>
    <definedName name="qryPushSystemChemsRO2">#REF!</definedName>
    <definedName name="qryPushSystemChemsRO3">#REF!</definedName>
    <definedName name="qryPushSystemChemsSAC">#REF!</definedName>
    <definedName name="qryPushSystemChemsSBA">#REF!</definedName>
    <definedName name="qryPushSystemChemsUF">#REF!</definedName>
    <definedName name="qryPushSystemChemsUF2">#REF!</definedName>
    <definedName name="qryPushSystemChemsUF3">#REF!</definedName>
    <definedName name="qryPushSystemChemsWBA">#REF!</definedName>
    <definedName name="qryPushTotalSalariesMOB">#REF!</definedName>
    <definedName name="qryPushTotalSalariesTypes">#REF!</definedName>
    <definedName name="qryPushTotalSalarieswithBenefitsNew">#REF!</definedName>
    <definedName name="qryPushTotalsCapitalSpares">#REF!</definedName>
    <definedName name="qryPushVarCost">#REF!</definedName>
    <definedName name="qryPushVarCostSumDesc">#REF!</definedName>
    <definedName name="qryPushWasteCost">#REF!</definedName>
    <definedName name="qryPushWasteWaterEquipment">#REF!</definedName>
    <definedName name="qryPushWaterCost">#REF!</definedName>
    <definedName name="qryPushWaterSources">#REF!</definedName>
    <definedName name="qryReceiveSystemChemsCT2">#REF!</definedName>
    <definedName name="QtrUpdate">#REF!</definedName>
    <definedName name="Quarter_First_Day_Full_Operations">#REF!</definedName>
    <definedName name="Quarter_Forecast_End">#REF!</definedName>
    <definedName name="Query92_revised">#REF!</definedName>
    <definedName name="r.CashFlow" hidden="1">#REF!</definedName>
    <definedName name="r.Leverage" hidden="1">#REF!</definedName>
    <definedName name="r.Liquidity" hidden="1">#REF!</definedName>
    <definedName name="r.Market" hidden="1">#REF!</definedName>
    <definedName name="r.Profitability" hidden="1">#REF!</definedName>
    <definedName name="r.Summary" hidden="1">#REF!</definedName>
    <definedName name="R_Hrs">#REF!</definedName>
    <definedName name="RANGO">#REF!</definedName>
    <definedName name="Rate_Cap_Delivery_Rate">#REF!</definedName>
    <definedName name="RATEBASE">#REF!</definedName>
    <definedName name="RateCase">#REF!</definedName>
    <definedName name="Rates">#REF!</definedName>
    <definedName name="ratiopreferred">#REF!</definedName>
    <definedName name="Raw_EOR">#REF!</definedName>
    <definedName name="RawData">#REF!</definedName>
    <definedName name="RDD_AMTS">#REF!</definedName>
    <definedName name="rdps">#REF!</definedName>
    <definedName name="RE_Escal">#REF!</definedName>
    <definedName name="REC_Escalation_Base_Year">#REF!</definedName>
    <definedName name="REC_Price">#REF!</definedName>
    <definedName name="REC_Price_Escalation_Rate">#REF!</definedName>
    <definedName name="REC_Switch">#REF!</definedName>
    <definedName name="RECC_COMPUTER">#REF!</definedName>
    <definedName name="RECC_UEG_MSA">#REF!</definedName>
    <definedName name="recon">#REF!</definedName>
    <definedName name="Ref_1">#REF!</definedName>
    <definedName name="Ref_2">#REF!</definedName>
    <definedName name="Ref_3">#REF!</definedName>
    <definedName name="Ref_4">#REF!</definedName>
    <definedName name="Ref_5">#REF!</definedName>
    <definedName name="Ref_6">#REF!</definedName>
    <definedName name="reference3" localSheetId="11" hidden="1">{"SourcesUses",#N/A,TRUE,"CFMODEL";"TransOverview",#N/A,TRUE,"CFMODEL"}</definedName>
    <definedName name="reference3" hidden="1">{"SourcesUses",#N/A,TRUE,"CFMODEL";"TransOverview",#N/A,TRUE,"CFMODEL"}</definedName>
    <definedName name="reference32" localSheetId="11" hidden="1">{"SourcesUses",#N/A,TRUE,"CFMODEL";"TransOverview",#N/A,TRUE,"CFMODEL"}</definedName>
    <definedName name="reference32" hidden="1">{"SourcesUses",#N/A,TRUE,"CFMODEL";"TransOverview",#N/A,TRUE,"CFMODEL"}</definedName>
    <definedName name="refinincing">#REF!</definedName>
    <definedName name="refrigerator">#REF!</definedName>
    <definedName name="REG_ACCT">#REF!</definedName>
    <definedName name="REG_ACCT86">#REF!</definedName>
    <definedName name="REG_FEE">#REF!</definedName>
    <definedName name="Regulated_Export">#REF!</definedName>
    <definedName name="Reimbursable_Expense_Total">#REF!</definedName>
    <definedName name="Reimbursable_Transmission_Repayment_Interest_Rate">#REF!</definedName>
    <definedName name="RELAMP">#REF!</definedName>
    <definedName name="RENT">#REF!</definedName>
    <definedName name="report01">#REF!</definedName>
    <definedName name="report02">#REF!</definedName>
    <definedName name="report04">#REF!</definedName>
    <definedName name="report05">#REF!</definedName>
    <definedName name="report06">#REF!</definedName>
    <definedName name="report07">#REF!</definedName>
    <definedName name="report08">#REF!</definedName>
    <definedName name="report09">#REF!</definedName>
    <definedName name="report10">#REF!</definedName>
    <definedName name="report11">#REF!</definedName>
    <definedName name="report12">#REF!</definedName>
    <definedName name="rert" localSheetId="11" hidden="1">{"'Attachment'!$A$1:$L$49"}</definedName>
    <definedName name="rert" hidden="1">{"'Attachment'!$A$1:$L$49"}</definedName>
    <definedName name="RES_MTR">1.8</definedName>
    <definedName name="RESINFLACION">#REF!</definedName>
    <definedName name="RESINFLADED">#REF!</definedName>
    <definedName name="RESINFLCRED">#REF!</definedName>
    <definedName name="result">#REF!</definedName>
    <definedName name="RESULTADOFISCAL">#REF!</definedName>
    <definedName name="RESULTADOFISCALMENOSNODEDUCIBLES">#REF!</definedName>
    <definedName name="Resultados">#REF!</definedName>
    <definedName name="RESUMENAF">#REF!</definedName>
    <definedName name="RETURN">#REF!</definedName>
    <definedName name="ReturnToHome">#REF!</definedName>
    <definedName name="REV">#REF!</definedName>
    <definedName name="Revenues">#REF!</definedName>
    <definedName name="ReverseOsmosis">#REF!</definedName>
    <definedName name="RF">#REF!</definedName>
    <definedName name="Richard">#REF!</definedName>
    <definedName name="Rick">#REF!</definedName>
    <definedName name="RiskAfterRecalcMacro" hidden="1">"'10 Year Model.xls'!RiskSim"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MultipleCPUSupportEnabled" hidden="1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MF">#REF!</definedName>
    <definedName name="rngColumnSet1">#REF!</definedName>
    <definedName name="rngColumnSet2">#REF!</definedName>
    <definedName name="rngColumnSet3">#REF!</definedName>
    <definedName name="rngCompany">#REF!</definedName>
    <definedName name="rngDatasheet">#REF!</definedName>
    <definedName name="rngEscalated">#REF!</definedName>
    <definedName name="rngETElecCap">#REF!</definedName>
    <definedName name="rngETElecOM">#REF!</definedName>
    <definedName name="rngFactors">#REF!</definedName>
    <definedName name="rngFactorsByCCWKGRP">#REF!</definedName>
    <definedName name="rngfrmAdjustmentsSource">#REF!</definedName>
    <definedName name="rngfrmAdjustmentsTarget">#REF!</definedName>
    <definedName name="rngLevel">#REF!</definedName>
    <definedName name="rngLookupAdjustmentData">#REF!</definedName>
    <definedName name="rngReassignmentGas">#REF!</definedName>
    <definedName name="rngSegmentation">#REF!</definedName>
    <definedName name="ROEIncentive">#REF!</definedName>
    <definedName name="RORejectFlowgpm">#REF!</definedName>
    <definedName name="Rotor_Inspection_Hours">#REF!</definedName>
    <definedName name="Rotor_Inspection_Starts">#REF!</definedName>
    <definedName name="rough" localSheetId="11">IF('FERC Interest Rates'!Values_Entered,Header_Row+'FERC Interest Rates'!Number_of_Payments,Header_Row)</definedName>
    <definedName name="rough">IF(Values_Entered,Header_Row+Number_of_Payments,Header_Row)</definedName>
    <definedName name="ROUNDED">#REF!</definedName>
    <definedName name="RPTCOL">#REF!</definedName>
    <definedName name="RPTROW">#REF!</definedName>
    <definedName name="rr">#REF!</definedName>
    <definedName name="rrrrr" localSheetId="11" hidden="1">{"SourcesUses",#N/A,TRUE,#N/A;"TransOverview",#N/A,TRUE,"CFMODEL"}</definedName>
    <definedName name="rrrrr" hidden="1">{"SourcesUses",#N/A,TRUE,#N/A;"TransOverview",#N/A,TRUE,"CFMODEL"}</definedName>
    <definedName name="rrrrrr" localSheetId="11" hidden="1">{"SourcesUses",#N/A,TRUE,"FundsFlow";"TransOverview",#N/A,TRUE,"FundsFlow"}</definedName>
    <definedName name="rrrrrr" hidden="1">{"SourcesUses",#N/A,TRUE,"FundsFlow";"TransOverview",#N/A,TRUE,"FundsFlow"}</definedName>
    <definedName name="rrrrrr2" localSheetId="11" hidden="1">{"SourcesUses",#N/A,TRUE,"FundsFlow";"TransOverview",#N/A,TRUE,"FundsFlow"}</definedName>
    <definedName name="rrrrrr2" hidden="1">{"SourcesUses",#N/A,TRUE,"FundsFlow";"TransOverview",#N/A,TRUE,"FundsFlow"}</definedName>
    <definedName name="rubro">#REF!</definedName>
    <definedName name="Run_Mkt_Shares">#REF!</definedName>
    <definedName name="Run_Year">#REF!</definedName>
    <definedName name="s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ary_Escalation_1996">#REF!</definedName>
    <definedName name="Salary_Escalation_1997">#REF!</definedName>
    <definedName name="Salary_Escalation_1998">#REF!</definedName>
    <definedName name="Salary_Escalation_1999">#REF!</definedName>
    <definedName name="Salary_Escalation_2000">#REF!</definedName>
    <definedName name="saldo">#REF!</definedName>
    <definedName name="SALDOACARGOAFAVOR">#REF!</definedName>
    <definedName name="SALES">#REF!</definedName>
    <definedName name="Sales_tax">#REF!</definedName>
    <definedName name="SalesTax">#REF!</definedName>
    <definedName name="salvage">#REF!</definedName>
    <definedName name="salvagetreatment">#REF!</definedName>
    <definedName name="samasra" localSheetId="11" hidden="1">{#N/A,#N/A,TRUE,"SDGE";#N/A,#N/A,TRUE,"GBU";#N/A,#N/A,TRUE,"TBU";#N/A,#N/A,TRUE,"EDBU";#N/A,#N/A,TRUE,"ExclCC"}</definedName>
    <definedName name="samasra" hidden="1">{#N/A,#N/A,TRUE,"SDGE";#N/A,#N/A,TRUE,"GBU";#N/A,#N/A,TRUE,"TBU";#N/A,#N/A,TRUE,"EDBU";#N/A,#N/A,TRUE,"ExclCC"}</definedName>
    <definedName name="SAN_DIEGO_GAS___ELECTRIC">#REF!</definedName>
    <definedName name="SAPBEXdnldView" hidden="1">"4QVAOUV97B9V54FSUZZTCBT7F"</definedName>
    <definedName name="SAPBEXhrIndnt" hidden="1">"Wide"</definedName>
    <definedName name="SAPBEXrevision" hidden="1">1</definedName>
    <definedName name="SAPBEXsysID" hidden="1">"BWP"</definedName>
    <definedName name="SAPBEXwbID" hidden="1">"3Y9K8GEQN19DC4O0QNCMECQOR"</definedName>
    <definedName name="SAPBEXwbID_1" hidden="1">"3XUXMIA5RU11H3RNT5ERG5LI3"</definedName>
    <definedName name="SAPO">#REF!</definedName>
    <definedName name="SAPsysID" hidden="1">"708C5W7SBKP804JT78WJ0JNKI"</definedName>
    <definedName name="SAPwbID" hidden="1">"ARS"</definedName>
    <definedName name="SASA">#REF!</definedName>
    <definedName name="Scale">#REF!</definedName>
    <definedName name="ScaleOption">#REF!</definedName>
    <definedName name="Scenario">#REF!</definedName>
    <definedName name="Scenario_Name">#REF!</definedName>
    <definedName name="Scenario_Options">#REF!</definedName>
    <definedName name="Scenario_Title">#REF!</definedName>
    <definedName name="ScenarioApplicability">#REF!</definedName>
    <definedName name="SCG_Table_D4">#REF!</definedName>
    <definedName name="scgbs">#REF!</definedName>
    <definedName name="scgpl">#REF!</definedName>
    <definedName name="sch">#REF!</definedName>
    <definedName name="Sched_Pay">#REF!</definedName>
    <definedName name="SCHEDULE_MS">#REF!</definedName>
    <definedName name="Scheduled_Extra_Payments">#REF!</definedName>
    <definedName name="Scheduled_Monthly_Payment">#REF!</definedName>
    <definedName name="sdafsadf" localSheetId="11" hidden="1">{#N/A,#N/A,FALSE,"Aging Summary";#N/A,#N/A,FALSE,"Ratio Analysis";#N/A,#N/A,FALSE,"Test 120 Day Accts";#N/A,#N/A,FALSE,"Tickmarks"}</definedName>
    <definedName name="sdafsadf" hidden="1">{#N/A,#N/A,FALSE,"Aging Summary";#N/A,#N/A,FALSE,"Ratio Analysis";#N/A,#N/A,FALSE,"Test 120 Day Accts";#N/A,#N/A,FALSE,"Tickmarks"}</definedName>
    <definedName name="SDFFD">#REF!</definedName>
    <definedName name="sdfsd">#REF!</definedName>
    <definedName name="SDGE">12</definedName>
    <definedName name="sdge_gaselec">#REF!</definedName>
    <definedName name="SDHRS">#REF!</definedName>
    <definedName name="se">#REF!</definedName>
    <definedName name="SEC_263A">#REF!</definedName>
    <definedName name="selectRoRandTax">#REF!</definedName>
    <definedName name="Sempra">#REF!</definedName>
    <definedName name="Sempra_S">#REF!</definedName>
    <definedName name="sencount" hidden="1">1</definedName>
    <definedName name="SenOMLabor">#REF!</definedName>
    <definedName name="SensCap">#REF!</definedName>
    <definedName name="SensCapLabor">#REF!</definedName>
    <definedName name="sensitivityexpenses?">#REF!</definedName>
    <definedName name="sensitivityinvest?">#REF!</definedName>
    <definedName name="sensitivityrevenues?">#REF!</definedName>
    <definedName name="SensOM">#REF!</definedName>
    <definedName name="SEP">#REF!</definedName>
    <definedName name="SEPT94_ASSET2">#REF!</definedName>
    <definedName name="SEPT94_INCOME1">#REF!</definedName>
    <definedName name="SEPT94_INCOME2">#REF!</definedName>
    <definedName name="SER_HEDGE_Table">#REF!</definedName>
    <definedName name="ServiceCoHurdleRate">#REF!</definedName>
    <definedName name="Servicios_Calculos">#REF!</definedName>
    <definedName name="Servicios_DGN_prorrateo">#REF!</definedName>
    <definedName name="Servicios_Resumen">#REF!</definedName>
    <definedName name="SESN_RATE">#REF!</definedName>
    <definedName name="Set">" "</definedName>
    <definedName name="setbackthermostat">#REF!</definedName>
    <definedName name="SFAColumn">#REF!</definedName>
    <definedName name="SFAStart">#REF!</definedName>
    <definedName name="SHEET_B1">#REF!</definedName>
    <definedName name="Sheet1">#REF!</definedName>
    <definedName name="Sheet2">#REF!</definedName>
    <definedName name="Short_Term">#REF!</definedName>
    <definedName name="SI_01">#REF!</definedName>
    <definedName name="SI_02">#REF!</definedName>
    <definedName name="SIFAR_01">#REF!</definedName>
    <definedName name="SIFAR_02">#REF!</definedName>
    <definedName name="SIFAR_03">#REF!</definedName>
    <definedName name="SIFAR_04">#REF!</definedName>
    <definedName name="SIFAR_05">#REF!</definedName>
    <definedName name="SIFAR_06">#REF!</definedName>
    <definedName name="SIFAR_07">#REF!</definedName>
    <definedName name="SIFAR_08">#REF!</definedName>
    <definedName name="SIFAR_09">#REF!</definedName>
    <definedName name="SIFAROFF_01">#REF!</definedName>
    <definedName name="SIFAROFF_02">#REF!</definedName>
    <definedName name="SIFAROFF_03">#REF!</definedName>
    <definedName name="SIFAROFF_04">#REF!</definedName>
    <definedName name="SIFAROFF_05">#REF!</definedName>
    <definedName name="SIFAROFF_06">#REF!</definedName>
    <definedName name="SIFAROFF_07">#REF!</definedName>
    <definedName name="SIFAROFF_08">#REF!</definedName>
    <definedName name="SIFAROFF_09">#REF!</definedName>
    <definedName name="SIX">#REF!</definedName>
    <definedName name="smll_mtr">1.85</definedName>
    <definedName name="SoCal_Gas">#REF!</definedName>
    <definedName name="SOEColumn">#REF!</definedName>
    <definedName name="SOEStart">#REF!</definedName>
    <definedName name="Solomon_Acct_Mapping_New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1000000000</definedName>
    <definedName name="sort">#REF!</definedName>
    <definedName name="SORTALLOC">#REF!</definedName>
    <definedName name="SP_DEU">#REF!</definedName>
    <definedName name="SP_FIN">#REF!</definedName>
    <definedName name="SP_INTERCIA">#REF!</definedName>
    <definedName name="SP_TER">#REF!</definedName>
    <definedName name="SpecificFuelPr">#REF!</definedName>
    <definedName name="SpFor" hidden="1">#REF!</definedName>
    <definedName name="SpFor15" hidden="1">#REF!</definedName>
    <definedName name="SpFor22" hidden="1">#REF!</definedName>
    <definedName name="SPLIT">#REF!</definedName>
    <definedName name="Spot_AECO">#REF!</definedName>
    <definedName name="Spot_Permian">#REF!</definedName>
    <definedName name="Spot_SanJuan">#REF!</definedName>
    <definedName name="SpotDates">#REF!</definedName>
    <definedName name="SpotMTM">#REF!</definedName>
    <definedName name="SpotVol">#REF!</definedName>
    <definedName name="SPWS_WBID">"2FFB1B3F-8871-4190-9222-8139C9167BAF"</definedName>
    <definedName name="ss">#REF!</definedName>
    <definedName name="sss" localSheetId="11" hidden="1">{"SourcesUses",#N/A,TRUE,#N/A;"TransOverview",#N/A,TRUE,"CFMODEL"}</definedName>
    <definedName name="sss" hidden="1">{"SourcesUses",#N/A,TRUE,#N/A;"TransOverview",#N/A,TRUE,"CFMODEL"}</definedName>
    <definedName name="ssssssssssss" localSheetId="11">'FERC Interest Rates'!ssssssssssss</definedName>
    <definedName name="ssssssssssss">[0]!ssssssssssss</definedName>
    <definedName name="sssssssssssssssss" localSheetId="11" hidden="1">{"Income Statement",#N/A,FALSE,"CFMODEL";"Balance Sheet",#N/A,FALSE,"CFMODEL"}</definedName>
    <definedName name="sssssssssssssssss" hidden="1">{"Income Statement",#N/A,FALSE,"CFMODEL";"Balance Sheet",#N/A,FALSE,"CFMODEL"}</definedName>
    <definedName name="sssssssssssssssssss" localSheetId="11" hidden="1">{"Income Statement",#N/A,FALSE,"CFMODEL";"Balance Sheet",#N/A,FALSE,"CFMODEL"}</definedName>
    <definedName name="sssssssssssssssssss" hidden="1">{"Income Statement",#N/A,FALSE,"CFMODEL";"Balance Sheet",#N/A,FALSE,"CFMODEL"}</definedName>
    <definedName name="ST">#REF!</definedName>
    <definedName name="START">#REF!</definedName>
    <definedName name="Start_date">#REF!</definedName>
    <definedName name="START2">#REF!</definedName>
    <definedName name="START3">#REF!</definedName>
    <definedName name="StartQuarter">#REF!</definedName>
    <definedName name="StartYear">#REF!</definedName>
    <definedName name="State">#REF!</definedName>
    <definedName name="State_tax">#REF!</definedName>
    <definedName name="STATEDEP">#REF!</definedName>
    <definedName name="StateLife">#REF!</definedName>
    <definedName name="StateNormal">#REF!</definedName>
    <definedName name="STATETAX_8">#REF!</definedName>
    <definedName name="StateTaxRate">#REF!</definedName>
    <definedName name="StateType">#REF!</definedName>
    <definedName name="STATHOLDERS">#REF!</definedName>
    <definedName name="station">#REF!</definedName>
    <definedName name="STDM">#REF!</definedName>
    <definedName name="StDt">#REF!</definedName>
    <definedName name="STG_Misc_Spares_Cost">#REF!</definedName>
    <definedName name="StMo">#REF!</definedName>
    <definedName name="STOCKHOLDERS">#REF!</definedName>
    <definedName name="STORGCOSTS99">#REF!</definedName>
    <definedName name="STORGPLAN99">#REF!</definedName>
    <definedName name="structure">#REF!</definedName>
    <definedName name="StYr">#REF!</definedName>
    <definedName name="sum">#REF!</definedName>
    <definedName name="SumGasBalAccts">#REF!</definedName>
    <definedName name="summary">#REF!</definedName>
    <definedName name="summaryBU">#REF!</definedName>
    <definedName name="Sup">#REF!</definedName>
    <definedName name="Supervisor">#REF!</definedName>
    <definedName name="Support">#REF!</definedName>
    <definedName name="SUSTEINGA">#REF!,#REF!,#REF!</definedName>
    <definedName name="SUSTEINNO">#REF!</definedName>
    <definedName name="SUSTESECO">#REF!</definedName>
    <definedName name="SW_Cost_A">#REF!</definedName>
    <definedName name="SW_Cost_A_All">#REF!</definedName>
    <definedName name="SW_Cost_A_All_2">#REF!</definedName>
    <definedName name="SW_Cost_B_All">#REF!</definedName>
    <definedName name="SW_Cost_B_All_2">#REF!</definedName>
    <definedName name="SW_NBV_A">#REF!</definedName>
    <definedName name="SW_NBV_A_All">#REF!</definedName>
    <definedName name="SW_NBV_A_All_2">#REF!</definedName>
    <definedName name="SW_NBV_B_All">#REF!</definedName>
    <definedName name="SW_NBV_B_All_2">#REF!</definedName>
    <definedName name="SwapBasisDates">#REF!</definedName>
    <definedName name="SwapBasisMTM">#REF!</definedName>
    <definedName name="SwapBasisVol">#REF!</definedName>
    <definedName name="SwapFFDates">#REF!</definedName>
    <definedName name="SwapFFMTM">#REF!</definedName>
    <definedName name="SwapFFVol">#REF!</definedName>
    <definedName name="SWEG">#REF!</definedName>
    <definedName name="SWEG_AMTS">#REF!</definedName>
    <definedName name="SYSTEMS">#REF!</definedName>
    <definedName name="systems2">#REF!</definedName>
    <definedName name="T">#REF!</definedName>
    <definedName name="T_CREDIT">0.00017</definedName>
    <definedName name="T1PR2_Capital_Accounts" hidden="1">#REF!</definedName>
    <definedName name="T1PR2_Cash_Flow" hidden="1">#REF!</definedName>
    <definedName name="T1PR2_Minimum_Gain_Chargeback" hidden="1">#REF!</definedName>
    <definedName name="T1PR2_Net_Cash_Flow_After_Tax" hidden="1">#REF!</definedName>
    <definedName name="T1PR2_Taxable_Income_Loss_Actual" hidden="1">#REF!</definedName>
    <definedName name="T1PR2_Total_Payments" hidden="1">#REF!</definedName>
    <definedName name="T1PR2_Total_Tax_Benefits" hidden="1">#REF!</definedName>
    <definedName name="T7ACM2Chk" hidden="1">#REF!</definedName>
    <definedName name="T7ACM2Chk2" hidden="1">#REF!</definedName>
    <definedName name="t7cm2chk" hidden="1">#REF!</definedName>
    <definedName name="T7CM2Chk2" hidden="1">#REF!</definedName>
    <definedName name="T8ACMChk" hidden="1">#REF!</definedName>
    <definedName name="T8ACMChk2" hidden="1">#REF!</definedName>
    <definedName name="T8CMChk" hidden="1">#REF!</definedName>
    <definedName name="T8CMChk2" hidden="1">#REF!</definedName>
    <definedName name="TABLA">#REF!</definedName>
    <definedName name="tabla1">#REF!</definedName>
    <definedName name="TABLA2">#REF!</definedName>
    <definedName name="TABLE">#REF!</definedName>
    <definedName name="TABLE_C7">#REF!</definedName>
    <definedName name="Table_DV_Account">#REF!</definedName>
    <definedName name="Table_DV_CoNo">#REF!</definedName>
    <definedName name="Table_DV_Year">#REF!</definedName>
    <definedName name="Table_PPP1">#REF!</definedName>
    <definedName name="Table_PPP2">#REF!</definedName>
    <definedName name="Table_PPP3">#REF!</definedName>
    <definedName name="Table_SCG01">#REF!</definedName>
    <definedName name="Table_SCG02">#REF!</definedName>
    <definedName name="Table_SCG03">#REF!</definedName>
    <definedName name="Table_SCG04">#REF!</definedName>
    <definedName name="Table_SCG05">#REF!</definedName>
    <definedName name="Table_SCG06">#REF!</definedName>
    <definedName name="Table_SCG07">#REF!</definedName>
    <definedName name="Table_SCG17">#REF!</definedName>
    <definedName name="Table_SCG18">#REF!</definedName>
    <definedName name="Table_SCG19">#REF!</definedName>
    <definedName name="Table_SCG20">#REF!</definedName>
    <definedName name="Table_UCR8a">#REF!</definedName>
    <definedName name="Table_UCR8b">#REF!</definedName>
    <definedName name="Table_UCR8c">#REF!</definedName>
    <definedName name="Table_UCR8d">#REF!</definedName>
    <definedName name="Table_UCR9">#REF!</definedName>
    <definedName name="Table1">#REF!</definedName>
    <definedName name="Table1_Check" hidden="1">#REF!</definedName>
    <definedName name="Table1_Store1_Description" hidden="1">#REF!</definedName>
    <definedName name="TableLoaders">#REF!</definedName>
    <definedName name="TableName">"Dummy"</definedName>
    <definedName name="TableReturn">#REF!</definedName>
    <definedName name="TAddback_Rate">#REF!</definedName>
    <definedName name="TAddback_Year">#REF!</definedName>
    <definedName name="tainted">#REF!</definedName>
    <definedName name="Target1__IRR" hidden="1">#REF!</definedName>
    <definedName name="Target2__IRR" hidden="1">#REF!</definedName>
    <definedName name="Tarifas_Ajustada">#REF!</definedName>
    <definedName name="Tax">#REF!</definedName>
    <definedName name="Tax_Info">#REF!</definedName>
    <definedName name="Tax_Query___Individual_State">#REF!</definedName>
    <definedName name="Tax_Rate">#REF!</definedName>
    <definedName name="Tax_Rate_Federal">#REF!</definedName>
    <definedName name="Tax_Rate_State">#REF!</definedName>
    <definedName name="TAXEXPENSE">#REF!</definedName>
    <definedName name="TaxK">#REF!</definedName>
    <definedName name="TAXPAID">#REF!</definedName>
    <definedName name="TaxRate">#REF!</definedName>
    <definedName name="TaxRateFed">#REF!</definedName>
    <definedName name="TaxRateProp">#REF!</definedName>
    <definedName name="TaxRateState">#REF!</definedName>
    <definedName name="TaxReturn1992">#REF!</definedName>
    <definedName name="TaxReturn1993">#REF!</definedName>
    <definedName name="TaxType">#REF!</definedName>
    <definedName name="TB">#REF!</definedName>
    <definedName name="TB_1999">#REF!</definedName>
    <definedName name="TB_2000">#REF!</definedName>
    <definedName name="TB_2001">#REF!</definedName>
    <definedName name="TB_2002">#REF!</definedName>
    <definedName name="tb_by_acct">#REF!</definedName>
    <definedName name="tb01_11_06">#REF!</definedName>
    <definedName name="TB01_13_06">#REF!</definedName>
    <definedName name="TB02_14_06">#REF!</definedName>
    <definedName name="TBal">#REF!</definedName>
    <definedName name="tbale">#REF!</definedName>
    <definedName name="tblChgCodes">#REF!</definedName>
    <definedName name="TblConsTypes">#REF!</definedName>
    <definedName name="tblRates">#REF!</definedName>
    <definedName name="tblrptrate">#REF!</definedName>
    <definedName name="tc">#REF!</definedName>
    <definedName name="TCFA">#REF!</definedName>
    <definedName name="TCSH">#REF!</definedName>
    <definedName name="TDM" localSheetId="11" hidden="1">{#N/A,#N/A,FALSE,"Aging Summary";#N/A,#N/A,FALSE,"Ratio Analysis";#N/A,#N/A,FALSE,"Test 120 Day Accts";#N/A,#N/A,FALSE,"Tickmarks"}</definedName>
    <definedName name="TDM" hidden="1">{#N/A,#N/A,FALSE,"Aging Summary";#N/A,#N/A,FALSE,"Ratio Analysis";#N/A,#N/A,FALSE,"Test 120 Day Accts";#N/A,#N/A,FALSE,"Tickmarks"}</definedName>
    <definedName name="TEMP">#REF!</definedName>
    <definedName name="template2" localSheetId="11" hidden="1">{"by_month",#N/A,TRUE,"template";"destec_month",#N/A,TRUE,"template";"by_quarter",#N/A,TRUE,"template";"destec_quarter",#N/A,TRUE,"template";"by_year",#N/A,TRUE,"template";"destec_annual",#N/A,TRUE,"template"}</definedName>
    <definedName name="template2" hidden="1">{"by_month",#N/A,TRUE,"template";"destec_month",#N/A,TRUE,"template";"by_quarter",#N/A,TRUE,"template";"destec_quarter",#N/A,TRUE,"template";"by_year",#N/A,TRUE,"template";"destec_annual",#N/A,TRUE,"template"}</definedName>
    <definedName name="TER">#REF!</definedName>
    <definedName name="TERRENO">#REF!</definedName>
    <definedName name="terst2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terst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test" localSheetId="11" hidden="1">{"Control_DataContact",#N/A,FALSE,"Control"}</definedName>
    <definedName name="test" hidden="1">{"Control_DataContact",#N/A,FALSE,"Control"}</definedName>
    <definedName name="test_1" localSheetId="11" hidden="1">{"Control_DataContact",#N/A,FALSE,"Control"}</definedName>
    <definedName name="test_1" hidden="1">{"Control_DataContact",#N/A,FALSE,"Control"}</definedName>
    <definedName name="TEST0">#REF!</definedName>
    <definedName name="TEST1">#REF!</definedName>
    <definedName name="test1_1" localSheetId="11" hidden="1">{"Sch.D_P_1Gas",#N/A,FALSE,"Sch.D";"Sch.D_P_2Elec",#N/A,FALSE,"Sch.D"}</definedName>
    <definedName name="test1_1" hidden="1">{"Sch.D_P_1Gas",#N/A,FALSE,"Sch.D";"Sch.D_P_2Elec",#N/A,FALSE,"Sch.D"}</definedName>
    <definedName name="TEST2">#REF!</definedName>
    <definedName name="test2006" localSheetId="11" hidden="1">{"SourcesUses",#N/A,TRUE,#N/A;"TransOverview",#N/A,TRUE,"CFMODEL"}</definedName>
    <definedName name="test2006" hidden="1">{"SourcesUses",#N/A,TRUE,#N/A;"TransOverview",#N/A,TRUE,"CFMODEL"}</definedName>
    <definedName name="TEST3">#REF!</definedName>
    <definedName name="test3_1" localSheetId="11" hidden="1">{"Sch.E_PayrollExp",#N/A,TRUE,"Sch.E,F,G,H";"Sch.F_PayrollTaxes",#N/A,TRUE,"Sch.E,F,G,H";"Sch.G_IncentComp",#N/A,TRUE,"Sch.E,F,G,H";"Sch.H_P1_EmplBeneSum",#N/A,TRUE,"Sch.E,F,G,H"}</definedName>
    <definedName name="test3_1" hidden="1">{"Sch.E_PayrollExp",#N/A,TRUE,"Sch.E,F,G,H";"Sch.F_PayrollTaxes",#N/A,TRUE,"Sch.E,F,G,H";"Sch.G_IncentComp",#N/A,TRUE,"Sch.E,F,G,H";"Sch.H_P1_EmplBeneSum",#N/A,TRUE,"Sch.E,F,G,H"}</definedName>
    <definedName name="TEST4">#REF!</definedName>
    <definedName name="TEST5">#REF!</definedName>
    <definedName name="TEST6">#REF!</definedName>
    <definedName name="TESTHKEY">#REF!</definedName>
    <definedName name="TESTKEYS">#REF!</definedName>
    <definedName name="TESTVKEY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7">#REF!</definedName>
    <definedName name="TextRefCopy70">#REF!</definedName>
    <definedName name="TextRefCopy8">#REF!</definedName>
    <definedName name="TextRefCopy9">#REF!</definedName>
    <definedName name="TextRefCopyRangeCount" hidden="1">39</definedName>
    <definedName name="Therm">#REF!</definedName>
    <definedName name="This_Model_Enabled" hidden="1">#REF!</definedName>
    <definedName name="This_Project_Description">#REF!</definedName>
    <definedName name="This_Project_Name">#REF!</definedName>
    <definedName name="THREE">#REF!</definedName>
    <definedName name="Threshold">#REF!</definedName>
    <definedName name="Thrput1">#REF!</definedName>
    <definedName name="Ticker">"EFTC"</definedName>
    <definedName name="TIPO_CAMBIO">#REF!</definedName>
    <definedName name="titles">#REF!</definedName>
    <definedName name="TODCF1">#REF!</definedName>
    <definedName name="TODCF2">#REF!</definedName>
    <definedName name="Toggle_PropertyTax_NetCashGrant">#REF!</definedName>
    <definedName name="TOP">#REF!</definedName>
    <definedName name="Top_of_Partner_Inputs_Sheet" hidden="1">#REF!</definedName>
    <definedName name="Top_Section_2" hidden="1">#REF!</definedName>
    <definedName name="Top_Section_3" hidden="1">#REF!</definedName>
    <definedName name="Top_Section_4" hidden="1">#REF!</definedName>
    <definedName name="Top_Section_5" hidden="1">#REF!</definedName>
    <definedName name="Top_Section_6" hidden="1">#REF!</definedName>
    <definedName name="Top_Section_7" hidden="1">#REF!</definedName>
    <definedName name="Top_Section_8" hidden="1">#REF!</definedName>
    <definedName name="TOT_GTOS">#REF!</definedName>
    <definedName name="TOT138L">#REF!</definedName>
    <definedName name="TOT138M">#REF!</definedName>
    <definedName name="TOT230L">#REF!</definedName>
    <definedName name="TOT230M">#REF!</definedName>
    <definedName name="TOT69OHL">#REF!</definedName>
    <definedName name="TOT69OHM">#REF!</definedName>
    <definedName name="TOT69UGL">#REF!</definedName>
    <definedName name="TOT69UGM">#REF!</definedName>
    <definedName name="Total_Pay">#REF!</definedName>
    <definedName name="total1">#REF!</definedName>
    <definedName name="TotalNoPeriods">#REF!</definedName>
    <definedName name="TownCode">#REF!</definedName>
    <definedName name="TP_Footer_User" hidden="1">"Melvin Williams"</definedName>
    <definedName name="TP_Footer_Version" hidden="1">"v3.00"</definedName>
    <definedName name="TR">#REF!</definedName>
    <definedName name="TR_vs_96TR">#REF!</definedName>
    <definedName name="TR_vs_ext">#REF!</definedName>
    <definedName name="TR_vs_prov">#REF!</definedName>
    <definedName name="Tranche2_Draw_Date">#REF!</definedName>
    <definedName name="Transporte_Ajustado">#REF!</definedName>
    <definedName name="TrialBal">#REF!</definedName>
    <definedName name="TrueFalse">#REF!</definedName>
    <definedName name="TRX">#REF!</definedName>
    <definedName name="TUCU" hidden="1">#REF!</definedName>
    <definedName name="TW">#REF!</definedName>
    <definedName name="TWO">#REF!</definedName>
    <definedName name="Type">#REF!</definedName>
    <definedName name="U23AFUDC">#REF!</definedName>
    <definedName name="UDA">#REF!</definedName>
    <definedName name="UK_GROSSUP">#REF!</definedName>
    <definedName name="ULTMES">#REF!</definedName>
    <definedName name="UN_NSBA">#REF!</definedName>
    <definedName name="uncollectrate">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NITS">#REF!</definedName>
    <definedName name="USD">#REF!</definedName>
    <definedName name="USGaap_Balance">#REF!</definedName>
    <definedName name="USGaap_Estado">#REF!</definedName>
    <definedName name="USGaap_USDBalance">#REF!</definedName>
    <definedName name="USGaap_USDEstado">#REF!</definedName>
    <definedName name="UsgaapFlujo">#REF!</definedName>
    <definedName name="UsgaapHoja">#REF!</definedName>
    <definedName name="USO">#REF!</definedName>
    <definedName name="Utility">#REF!</definedName>
    <definedName name="Utl1BCRt">#REF!</definedName>
    <definedName name="Utl1CTC">#REF!</definedName>
    <definedName name="UXA">#REF!</definedName>
    <definedName name="v">#REF!</definedName>
    <definedName name="vac">#REF!</definedName>
    <definedName name="VACACION">#REF!</definedName>
    <definedName name="ValAccountType">#REF!</definedName>
    <definedName name="VALE_F">#REF!</definedName>
    <definedName name="ValFuelType">#REF!</definedName>
    <definedName name="Validation">#REF!</definedName>
    <definedName name="ValidationCapitalTypes">#REF!</definedName>
    <definedName name="ValidationCompany">#REF!</definedName>
    <definedName name="ValPlantType">#REF!</definedName>
    <definedName name="ValueInput">#REF!</definedName>
    <definedName name="ValueReportLevel">#REF!</definedName>
    <definedName name="Values_Entered" localSheetId="11">IF(Loan_Amount*Interest_Rate*Loan_Years*Loan_Start&gt;0,1,0)</definedName>
    <definedName name="Values_Entered">IF(Loan_Amount*Interest_Rate*Loan_Years*Loan_Start&gt;0,1,0)</definedName>
    <definedName name="Values_Entered_Pref" localSheetId="11">IF(Loan_Amount_Pref*Interest_Rate_Pref*Loan_Years_Pref*Loan_Start_Pref&gt;0,1,0)</definedName>
    <definedName name="Values_Entered_Pref">IF(Loan_Amount_Pref*Interest_Rate_Pref*Loan_Years_Pref*Loan_Start_Pref&gt;0,1,0)</definedName>
    <definedName name="VAR">#REF!</definedName>
    <definedName name="VARXPLAN">#REF!</definedName>
    <definedName name="Ventas_Ajustados">#REF!</definedName>
    <definedName name="Ventas_Consumo">#REF!</definedName>
    <definedName name="Ventas_Fisicos">#REF!</definedName>
    <definedName name="Ventas_Gas">#REF!</definedName>
    <definedName name="Ventas_Ingresos">#REF!</definedName>
    <definedName name="Ventas_Tarifas">#REF!</definedName>
    <definedName name="version">#REF!</definedName>
    <definedName name="View">#REF!</definedName>
    <definedName name="view_cis_e0p40_1">#REF!</definedName>
    <definedName name="VIEW1">#REF!</definedName>
    <definedName name="voltsort">#REF!</definedName>
    <definedName name="VOM">#REF!</definedName>
    <definedName name="VTA_CARTON">#REF!</definedName>
    <definedName name="VTAS_MN">#REF!</definedName>
    <definedName name="VTAS_TOT">#REF!</definedName>
    <definedName name="w" localSheetId="11" hidden="1">{"SourcesUses",#N/A,TRUE,"CFMODEL";"TransOverview",#N/A,TRUE,"CFMODEL"}</definedName>
    <definedName name="w" hidden="1">{"SourcesUses",#N/A,TRUE,"CFMODEL";"TransOverview",#N/A,TRUE,"CFMODEL"}</definedName>
    <definedName name="WACC_Levered">#REF!</definedName>
    <definedName name="WACC_Unlevered">#REF!</definedName>
    <definedName name="WACCAfterTax">#REF!</definedName>
    <definedName name="WACCPreTax">#REF!</definedName>
    <definedName name="WACOG">#REF!</definedName>
    <definedName name="Wage_Escalation_Rate">#REF!</definedName>
    <definedName name="waterheaterblanket">#REF!</definedName>
    <definedName name="waterheaterpipewrap">#REF!</definedName>
    <definedName name="wbde0">#REF!</definedName>
    <definedName name="wbde1">#REF!</definedName>
    <definedName name="wbde2">#REF!</definedName>
    <definedName name="WC">#REF!</definedName>
    <definedName name="WCTaxFactor">#REF!</definedName>
    <definedName name="WCTaxFactorFirstYear">#REF!</definedName>
    <definedName name="WDebtPreTax">#REF!</definedName>
    <definedName name="WE0">#REF!</definedName>
    <definedName name="WEIGHTED">#REF!</definedName>
    <definedName name="weo0">#REF!</definedName>
    <definedName name="WEquityPreTax">#REF!</definedName>
    <definedName name="whatth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whatth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wholehousefan">#REF!</definedName>
    <definedName name="Wind_Partner_Data" hidden="1">#REF!</definedName>
    <definedName name="windowAC">#REF!</definedName>
    <definedName name="WKGRPColumn">#REF!</definedName>
    <definedName name="WKGRPStart">#REF!</definedName>
    <definedName name="WORKFORCE">#REF!</definedName>
    <definedName name="Working_Capital_Actual">#REF!</definedName>
    <definedName name="Working_Capital_Budget">#REF!</definedName>
    <definedName name="Working_Cash">#REF!</definedName>
    <definedName name="Workstream">#REF!</definedName>
    <definedName name="WPreferredPreTax">#REF!</definedName>
    <definedName name="wrn.1995._.BUDGET._.PACKAGE." localSheetId="11" hidden="1">{#N/A,#N/A,FALSE,"CONTENTS";#N/A,#N/A,FALSE,"P-1";#N/A,#N/A,FALSE,"P-2";#N/A,#N/A,FALSE,"P-3";#N/A,#N/A,FALSE,"P-4";#N/A,#N/A,FALSE,"P-5";#N/A,#N/A,FALSE,"P-6";#N/A,#N/A,FALSE,"P-7";#N/A,#N/A,FALSE,"P-8";#N/A,#N/A,FALSE,"P-9";#N/A,#N/A,FALSE,"P-10";#N/A,#N/A,FALSE,"P10-INST.";#N/A,#N/A,FALSE,"P-10A";#N/A,#N/A,FALSE,"P-11";#N/A,#N/A,FALSE,"P-12";#N/A,#N/A,FALSE,"P-13";#N/A,#N/A,FALSE,"P-14";#N/A,#N/A,FALSE,"P-15";#N/A,#N/A,FALSE,"P-16";#N/A,#N/A,FALSE,"P-17";#N/A,#N/A,FALSE,"P-18";#N/A,#N/A,FALSE,"P-19";#N/A,#N/A,FALSE,"P-20";#N/A,#N/A,FALSE,"P-21";#N/A,#N/A,FALSE,"P-22"}</definedName>
    <definedName name="wrn.1995._.BUDGET._.PACKAGE." hidden="1">{#N/A,#N/A,FALSE,"CONTENTS";#N/A,#N/A,FALSE,"P-1";#N/A,#N/A,FALSE,"P-2";#N/A,#N/A,FALSE,"P-3";#N/A,#N/A,FALSE,"P-4";#N/A,#N/A,FALSE,"P-5";#N/A,#N/A,FALSE,"P-6";#N/A,#N/A,FALSE,"P-7";#N/A,#N/A,FALSE,"P-8";#N/A,#N/A,FALSE,"P-9";#N/A,#N/A,FALSE,"P-10";#N/A,#N/A,FALSE,"P10-INST.";#N/A,#N/A,FALSE,"P-10A";#N/A,#N/A,FALSE,"P-11";#N/A,#N/A,FALSE,"P-12";#N/A,#N/A,FALSE,"P-13";#N/A,#N/A,FALSE,"P-14";#N/A,#N/A,FALSE,"P-15";#N/A,#N/A,FALSE,"P-16";#N/A,#N/A,FALSE,"P-17";#N/A,#N/A,FALSE,"P-18";#N/A,#N/A,FALSE,"P-19";#N/A,#N/A,FALSE,"P-20";#N/A,#N/A,FALSE,"P-21";#N/A,#N/A,FALSE,"P-22"}</definedName>
    <definedName name="wrn.Aging._.and._.Trend._.Analysis." localSheetId="1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11" hidden="1">{"RPT610",#N/A,FALSE,"Sheet1";"RPT611",#N/A,FALSE,"Sheet1"}</definedName>
    <definedName name="wrn.ALL." hidden="1">{"RPT610",#N/A,FALSE,"Sheet1";"RPT611",#N/A,FALSE,"Sheet1"}</definedName>
    <definedName name="wrn.AllSummarySheets." localSheetId="11" hidden="1">{"Control_P1",#N/A,FALSE,"Control";"Control_P2",#N/A,FALSE,"Control";"Control_P3",#N/A,FALSE,"Control";"Control_P4",#N/A,FALSE,"Control";"Sch.A_CWCSummary",#N/A,FALSE,"Sch.A,B,C";"Sch.B_LLSummary",#N/A,FALSE,"Sch.A,B,C";"Sch.C_RevenueLag",#N/A,FALSE,"Sch.A,B,C";"Sch.D_P_1Gas",#N/A,FALSE,"Sch.D";"Sch.D_P_2Elec",#N/A,FALSE,"Sch.D";"Sch.E_PayrollExp",#N/A,FALSE,"Sch.E,F,G,H";"Sch.F_PayrollTaxes",#N/A,FALSE,"Sch.E,F,G,H";"Sch.G_IncentComp",#N/A,FALSE,"Sch.E,F,G,H";"Sch.H_P1_EmplBeneSum",#N/A,FALSE,"Sch.E,F,G,H";"Sch.H_P2Disability",#N/A,FALSE,"Sch.E,F,G,H";"Sch.H_P3Retirement",#N/A,FALSE,"Sch.E,F,G,H";"Sch.H_P4Life",#N/A,FALSE,"Sch.E,F,G,H";"Sch.H_P5Dental",#N/A,FALSE,"Sch.E,F,G,H";"Sch.H_P6Vision",#N/A,FALSE,"Sch.E,F,G,H";"Sch.H_P7HealthIns",#N/A,FALSE,"Sch.E,F,G,H";"Sch.H_P8HealthInsPg2",#N/A,FALSE,"Sch.E,F,G,H";"Sch.H_P9_WorkerComp",#N/A,FALSE,"Sch.E,F,G,H";"Sch.H_P10_FeesServices",#N/A,FALSE,"Sch.E,F,G,H";"Sch.H_P11FeesServicesPg2",#N/A,FALSE,"Sch.E,F,G,H";"Sch.I_P1_OtherOMSum",#N/A,FALSE,"Sch.I,J";"Sch.J_CorpChgs",#N/A,FALSE,"Sch.I,J";"Sch.K_P1_PropLease",#N/A,FALSE,"Sch.K,L,M";"Sch.K_P2_PropLease",#N/A,FALSE,"Sch.K,L,M";"Sch.L_EquipLease",#N/A,FALSE,"Sch.K,L,M";"Sch.M_P1_OtherTaxSum",#N/A,FALSE,"Sch.K,L,M";"Sch.N_IncomeTaxes",#N/A,FALSE,"Sch.N,O";"Sch.O_1_DfdTaxes",#N/A,FALSE,"Sch.N,O";"Sch.O_2_DepreProv",#N/A,FALSE,"Sch.N,O";"Sch.O_3_AmortInsur",#N/A,FALSE,"Sch.N,O";"Sch.P_1_CashBalance",#N/A,FALSE,"Sch.P";"Sch.P_2_SpecDepWorkFund",#N/A,FALSE,"Sch.P";"Sch.P_3_OtherReceiv",#N/A,FALSE,"Sch.P";"Sch.P_4_PrePayCurrAsset",#N/A,FALSE,"Sch.P";"Sch.P_5_DfdDebit",#N/A,FALSE,"Sch.P";"Sch.P_6_EmployWithhold",#N/A,FALSE,"Sch.P";"Sch.P_7_CurrLiab",#N/A,FALSE,"Sch.P";"Sch.P_8_DfdCredit",#N/A,FALSE,"Sch.P";"Sch.P_9_AccrVac",#N/A,FALSE,"Sch.P";"WP_SpecDep_WorkFund",#N/A,FALSE,"WP-BS Elem";"WP_OtherReceiv",#N/A,FALSE,"WP-BS Elem";"WP_PrePayOtherAsset",#N/A,FALSE,"WP-BS Elem";"WP_DfdDebit",#N/A,FALSE,"WP-BS Elem";"WP_EmployWithhold",#N/A,FALSE,"WP-BS Elem";"WP_Curr_AccrLiab",#N/A,FALSE,"WP-BS Elem";"WP_DfdCredit",#N/A,FALSE,"WP-BS Elem";"WP_AccrVac",#N/A,FALSE,"WP-BS Elem";"Est_Pg1",#N/A,FALSE,"Escalation";"Est_Pg2",#N/A,FALSE,"Escalation";"Est_Pg3",#N/A,FALSE,"Escalation";"Escalation,",#N/A,FALSE,"Escalation"}</definedName>
    <definedName name="wrn.AllSummarySheets." hidden="1">{"Control_P1",#N/A,FALSE,"Control";"Control_P2",#N/A,FALSE,"Control";"Control_P3",#N/A,FALSE,"Control";"Control_P4",#N/A,FALSE,"Control";"Sch.A_CWCSummary",#N/A,FALSE,"Sch.A,B,C";"Sch.B_LLSummary",#N/A,FALSE,"Sch.A,B,C";"Sch.C_RevenueLag",#N/A,FALSE,"Sch.A,B,C";"Sch.D_P_1Gas",#N/A,FALSE,"Sch.D";"Sch.D_P_2Elec",#N/A,FALSE,"Sch.D";"Sch.E_PayrollExp",#N/A,FALSE,"Sch.E,F,G,H";"Sch.F_PayrollTaxes",#N/A,FALSE,"Sch.E,F,G,H";"Sch.G_IncentComp",#N/A,FALSE,"Sch.E,F,G,H";"Sch.H_P1_EmplBeneSum",#N/A,FALSE,"Sch.E,F,G,H";"Sch.H_P2Disability",#N/A,FALSE,"Sch.E,F,G,H";"Sch.H_P3Retirement",#N/A,FALSE,"Sch.E,F,G,H";"Sch.H_P4Life",#N/A,FALSE,"Sch.E,F,G,H";"Sch.H_P5Dental",#N/A,FALSE,"Sch.E,F,G,H";"Sch.H_P6Vision",#N/A,FALSE,"Sch.E,F,G,H";"Sch.H_P7HealthIns",#N/A,FALSE,"Sch.E,F,G,H";"Sch.H_P8HealthInsPg2",#N/A,FALSE,"Sch.E,F,G,H";"Sch.H_P9_WorkerComp",#N/A,FALSE,"Sch.E,F,G,H";"Sch.H_P10_FeesServices",#N/A,FALSE,"Sch.E,F,G,H";"Sch.H_P11FeesServicesPg2",#N/A,FALSE,"Sch.E,F,G,H";"Sch.I_P1_OtherOMSum",#N/A,FALSE,"Sch.I,J";"Sch.J_CorpChgs",#N/A,FALSE,"Sch.I,J";"Sch.K_P1_PropLease",#N/A,FALSE,"Sch.K,L,M";"Sch.K_P2_PropLease",#N/A,FALSE,"Sch.K,L,M";"Sch.L_EquipLease",#N/A,FALSE,"Sch.K,L,M";"Sch.M_P1_OtherTaxSum",#N/A,FALSE,"Sch.K,L,M";"Sch.N_IncomeTaxes",#N/A,FALSE,"Sch.N,O";"Sch.O_1_DfdTaxes",#N/A,FALSE,"Sch.N,O";"Sch.O_2_DepreProv",#N/A,FALSE,"Sch.N,O";"Sch.O_3_AmortInsur",#N/A,FALSE,"Sch.N,O";"Sch.P_1_CashBalance",#N/A,FALSE,"Sch.P";"Sch.P_2_SpecDepWorkFund",#N/A,FALSE,"Sch.P";"Sch.P_3_OtherReceiv",#N/A,FALSE,"Sch.P";"Sch.P_4_PrePayCurrAsset",#N/A,FALSE,"Sch.P";"Sch.P_5_DfdDebit",#N/A,FALSE,"Sch.P";"Sch.P_6_EmployWithhold",#N/A,FALSE,"Sch.P";"Sch.P_7_CurrLiab",#N/A,FALSE,"Sch.P";"Sch.P_8_DfdCredit",#N/A,FALSE,"Sch.P";"Sch.P_9_AccrVac",#N/A,FALSE,"Sch.P";"WP_SpecDep_WorkFund",#N/A,FALSE,"WP-BS Elem";"WP_OtherReceiv",#N/A,FALSE,"WP-BS Elem";"WP_PrePayOtherAsset",#N/A,FALSE,"WP-BS Elem";"WP_DfdDebit",#N/A,FALSE,"WP-BS Elem";"WP_EmployWithhold",#N/A,FALSE,"WP-BS Elem";"WP_Curr_AccrLiab",#N/A,FALSE,"WP-BS Elem";"WP_DfdCredit",#N/A,FALSE,"WP-BS Elem";"WP_AccrVac",#N/A,FALSE,"WP-BS Elem";"Est_Pg1",#N/A,FALSE,"Escalation";"Est_Pg2",#N/A,FALSE,"Escalation";"Est_Pg3",#N/A,FALSE,"Escalation";"Escalation,",#N/A,FALSE,"Escalation"}</definedName>
    <definedName name="wrn.BL." localSheetId="11" hidden="1">{#N/A,#N/A,FALSE,"trates"}</definedName>
    <definedName name="wrn.BL." hidden="1">{#N/A,#N/A,FALSE,"trates"}</definedName>
    <definedName name="wrn.BS._.Elements." localSheetId="11" hidden="1">{"WP_SpecDep_WorkFund",#N/A,FALSE,"Escalation";"WP_OtherReceiv",#N/A,FALSE,"Escalation";"WP_PrePayOtherAsset",#N/A,FALSE,"Escalation";"WP_DfdDebit",#N/A,FALSE,"Escalation";"WP_EmployWithhold",#N/A,FALSE,"Escalation";"WP_Curr_AccrLiab",#N/A,FALSE,"Escalation";"WP_DfdCredit",#N/A,FALSE,"Escalation"}</definedName>
    <definedName name="wrn.BS._.Elements." hidden="1">{"WP_SpecDep_WorkFund",#N/A,FALSE,"Escalation";"WP_OtherReceiv",#N/A,FALSE,"Escalation";"WP_PrePayOtherAsset",#N/A,FALSE,"Escalation";"WP_DfdDebit",#N/A,FALSE,"Escalation";"WP_EmployWithhold",#N/A,FALSE,"Escalation";"WP_Curr_AccrLiab",#N/A,FALSE,"Escalation";"WP_DfdCredit",#N/A,FALSE,"Escalation"}</definedName>
    <definedName name="wrn.BS._.Elements._1" localSheetId="11" hidden="1">{"WP_SpecDep_WorkFund",#N/A,FALSE,"Escalation";"WP_OtherReceiv",#N/A,FALSE,"Escalation";"WP_PrePayOtherAsset",#N/A,FALSE,"Escalation";"WP_DfdDebit",#N/A,FALSE,"Escalation";"WP_EmployWithhold",#N/A,FALSE,"Escalation";"WP_Curr_AccrLiab",#N/A,FALSE,"Escalation";"WP_DfdCredit",#N/A,FALSE,"Escalation"}</definedName>
    <definedName name="wrn.BS._.Elements._1" hidden="1">{"WP_SpecDep_WorkFund",#N/A,FALSE,"Escalation";"WP_OtherReceiv",#N/A,FALSE,"Escalation";"WP_PrePayOtherAsset",#N/A,FALSE,"Escalation";"WP_DfdDebit",#N/A,FALSE,"Escalation";"WP_EmployWithhold",#N/A,FALSE,"Escalation";"WP_Curr_AccrLiab",#N/A,FALSE,"Escalation";"WP_DfdCredit",#N/A,FALSE,"Escalation"}</definedName>
    <definedName name="wrn.busum." localSheetId="11" hidden="1">{#N/A,#N/A,TRUE,"SDGE";#N/A,#N/A,TRUE,"GBU";#N/A,#N/A,TRUE,"TBU";#N/A,#N/A,TRUE,"EDBU";#N/A,#N/A,TRUE,"ExclCC"}</definedName>
    <definedName name="wrn.busum." hidden="1">{#N/A,#N/A,TRUE,"SDGE";#N/A,#N/A,TRUE,"GBU";#N/A,#N/A,TRUE,"TBU";#N/A,#N/A,TRUE,"EDBU";#N/A,#N/A,TRUE,"ExclCC"}</definedName>
    <definedName name="wrn.Complete._.Schedules." localSheetId="1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ntrolSheets." localSheetId="11" hidden="1">{"Control_P1",#N/A,FALSE,"Control";"Control_P2",#N/A,FALSE,"Control";"Control_P3",#N/A,FALSE,"Control";"Control_P4",#N/A,FALSE,"Control"}</definedName>
    <definedName name="wrn.ControlSheets." hidden="1">{"Control_P1",#N/A,FALSE,"Control";"Control_P2",#N/A,FALSE,"Control";"Control_P3",#N/A,FALSE,"Control";"Control_P4",#N/A,FALSE,"Control"}</definedName>
    <definedName name="wrn.ControlSheets._1" localSheetId="11" hidden="1">{"Control_P1",#N/A,FALSE,"Control";"Control_P2",#N/A,FALSE,"Control";"Control_P3",#N/A,FALSE,"Control";"Control_P4",#N/A,FALSE,"Control"}</definedName>
    <definedName name="wrn.ControlSheets._1" hidden="1">{"Control_P1",#N/A,FALSE,"Control";"Control_P2",#N/A,FALSE,"Control";"Control_P3",#N/A,FALSE,"Control";"Control_P4",#N/A,FALSE,"Control"}</definedName>
    <definedName name="wrn.COSTOS." localSheetId="11" hidden="1">{#N/A,#N/A,FALSE,"RECAP";#N/A,#N/A,FALSE,"MATBYCLS";#N/A,#N/A,FALSE,"STATUS";#N/A,#N/A,FALSE,"OP-ACT";#N/A,#N/A,FALSE,"W_O"}</definedName>
    <definedName name="wrn.COSTOS." hidden="1">{#N/A,#N/A,FALSE,"RECAP";#N/A,#N/A,FALSE,"MATBYCLS";#N/A,#N/A,FALSE,"STATUS";#N/A,#N/A,FALSE,"OP-ACT";#N/A,#N/A,FALSE,"W_O"}</definedName>
    <definedName name="wrn.Data." localSheetId="11" hidden="1">{#N/A,#N/A,FALSE,"3 Year Plan"}</definedName>
    <definedName name="wrn.Data." hidden="1">{#N/A,#N/A,FALSE,"3 Year Plan"}</definedName>
    <definedName name="wrn.Data_Contact." localSheetId="11" hidden="1">{"Control_DataContact",#N/A,FALSE,"Control"}</definedName>
    <definedName name="wrn.Data_Contact." hidden="1">{"Control_DataContact",#N/A,FALSE,"Control"}</definedName>
    <definedName name="wrn.Data_Contact._1" localSheetId="11" hidden="1">{"Control_DataContact",#N/A,FALSE,"Control"}</definedName>
    <definedName name="wrn.Data_Contact._1" hidden="1">{"Control_DataContact",#N/A,FALSE,"Control"}</definedName>
    <definedName name="wrn.Est_2003." localSheetId="11" hidden="1">{"Est_Pg1",#N/A,FALSE,"Estimate2003";"Est_Pg2",#N/A,FALSE,"Estimate2003";"Est_Pg3",#N/A,FALSE,"Estimate2003";"Escalation,",#N/A,FALSE,"Escalation"}</definedName>
    <definedName name="wrn.Est_2003." hidden="1">{"Est_Pg1",#N/A,FALSE,"Estimate2003";"Est_Pg2",#N/A,FALSE,"Estimate2003";"Est_Pg3",#N/A,FALSE,"Estimate2003";"Escalation,",#N/A,FALSE,"Escalation"}</definedName>
    <definedName name="wrn.Est_2003._1" localSheetId="11" hidden="1">{"Est_Pg1",#N/A,FALSE,"Estimate2003";"Est_Pg2",#N/A,FALSE,"Estimate2003";"Est_Pg3",#N/A,FALSE,"Estimate2003";"Escalation,",#N/A,FALSE,"Escalation"}</definedName>
    <definedName name="wrn.Est_2003._1" hidden="1">{"Est_Pg1",#N/A,FALSE,"Estimate2003";"Est_Pg2",#N/A,FALSE,"Estimate2003";"Est_Pg3",#N/A,FALSE,"Estimate2003";"Escalation,",#N/A,FALSE,"Escalation"}</definedName>
    <definedName name="wrn.fcst." localSheetId="11" hidden="1">{"fcst",#N/A,FALSE,"data input"}</definedName>
    <definedName name="wrn.fcst." hidden="1">{"fcst",#N/A,FALSE,"data input"}</definedName>
    <definedName name="wrn.FERC." localSheetId="11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TEs." localSheetId="11" hidden="1">{#N/A,#N/A,FALSE,"94 FTE";#N/A,#N/A,FALSE,"95 FTE";#N/A,#N/A,FALSE,"96 FTE"}</definedName>
    <definedName name="wrn.FTEs." hidden="1">{#N/A,#N/A,FALSE,"94 FTE";#N/A,#N/A,FALSE,"95 FTE";#N/A,#N/A,FALSE,"96 FTE"}</definedName>
    <definedName name="wrn.Ilijan._.Print." localSheetId="1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lijan._.Print.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nput." localSheetId="11" hidden="1">{#N/A,#N/A,FALSE,"A"}</definedName>
    <definedName name="wrn.input." hidden="1">{#N/A,#N/A,FALSE,"A"}</definedName>
    <definedName name="wrn.Inputs." localSheetId="11" hidden="1">{"[Cost of Service] COS Inputs Sch 1",#N/A,FALSE,"Cost of Service Model"}</definedName>
    <definedName name="wrn.Inputs." hidden="1">{"[Cost of Service] COS Inputs Sch 1",#N/A,FALSE,"Cost of Service Model"}</definedName>
    <definedName name="wrn.June2002." localSheetId="11" hidden="1">{"2002Frcst","06Month",FALSE,"Frcst Format 2002"}</definedName>
    <definedName name="wrn.June2002." hidden="1">{"2002Frcst","06Month",FALSE,"Frcst Format 2002"}</definedName>
    <definedName name="wrn.JVREPORT." localSheetId="11" hidden="1">{#N/A,#N/A,FALSE,"202";#N/A,#N/A,FALSE,"203";#N/A,#N/A,FALSE,"204";#N/A,#N/A,FALSE,"205";#N/A,#N/A,FALSE,"205A"}</definedName>
    <definedName name="wrn.JVREPORT." hidden="1">{#N/A,#N/A,FALSE,"202";#N/A,#N/A,FALSE,"203";#N/A,#N/A,FALSE,"204";#N/A,#N/A,FALSE,"205";#N/A,#N/A,FALSE,"205A"}</definedName>
    <definedName name="wrn.May2002." localSheetId="11" hidden="1">{"2002Frcst","05Month",FALSE,"Frcst Format 2002"}</definedName>
    <definedName name="wrn.May2002." hidden="1">{"2002Frcst","05Month",FALSE,"Frcst Format 2002"}</definedName>
    <definedName name="wrn.moblue." localSheetId="11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wrn.moblue.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wrn.My._.estimate._.report." localSheetId="11" hidden="1">{"Equipment",#N/A,FALSE,"A";"Summary",#N/A,FALSE,"B"}</definedName>
    <definedName name="wrn.My._.estimate._.report." hidden="1">{"Equipment",#N/A,FALSE,"A";"Summary",#N/A,FALSE,"B"}</definedName>
    <definedName name="wrn.MyTestReport." localSheetId="11" hidden="1">{"Alberta",#N/A,FALSE,"Pivot Data";#N/A,#N/A,FALSE,"Pivot Data";"HiddenColumns",#N/A,FALSE,"Pivot Data"}</definedName>
    <definedName name="wrn.MyTestReport." hidden="1">{"Alberta",#N/A,FALSE,"Pivot Data";#N/A,#N/A,FALSE,"Pivot Data";"HiddenColumns",#N/A,FALSE,"Pivot Data"}</definedName>
    <definedName name="wrn.Package." localSheetId="11" hidden="1">{#N/A,#N/A,TRUE,"Recommendation";#N/A,#N/A,TRUE,"Scenarios";#N/A,#N/A,TRUE,"Tax Adjusted WACC";#N/A,#N/A,TRUE,"Summary";#N/A,#N/A,TRUE,"Industrial";#N/A,#N/A,TRUE,"Apodaca &amp; Escobedo";#N/A,#N/A,TRUE,"Guadalupe";#N/A,#N/A,TRUE,"Santa Catarina";#N/A,#N/A,TRUE,"Debt Valuation"}</definedName>
    <definedName name="wrn.Package." hidden="1">{#N/A,#N/A,TRUE,"Recommendation";#N/A,#N/A,TRUE,"Scenarios";#N/A,#N/A,TRUE,"Tax Adjusted WACC";#N/A,#N/A,TRUE,"Summary";#N/A,#N/A,TRUE,"Industrial";#N/A,#N/A,TRUE,"Apodaca &amp; Escobedo";#N/A,#N/A,TRUE,"Guadalupe";#N/A,#N/A,TRUE,"Santa Catarina";#N/A,#N/A,TRUE,"Debt Valuation"}</definedName>
    <definedName name="wrn.Package2" localSheetId="11" hidden="1">{#N/A,#N/A,TRUE,"Recommendation";#N/A,#N/A,TRUE,"Scenarios";#N/A,#N/A,TRUE,"Tax Adjusted WACC";#N/A,#N/A,TRUE,"Summary";#N/A,#N/A,TRUE,"Industrial";#N/A,#N/A,TRUE,"Apodaca &amp; Escobedo";#N/A,#N/A,TRUE,"Guadalupe";#N/A,#N/A,TRUE,"Santa Catarina";#N/A,#N/A,TRUE,"Debt Valuation"}</definedName>
    <definedName name="wrn.Package2" hidden="1">{#N/A,#N/A,TRUE,"Recommendation";#N/A,#N/A,TRUE,"Scenarios";#N/A,#N/A,TRUE,"Tax Adjusted WACC";#N/A,#N/A,TRUE,"Summary";#N/A,#N/A,TRUE,"Industrial";#N/A,#N/A,TRUE,"Apodaca &amp; Escobedo";#N/A,#N/A,TRUE,"Guadalupe";#N/A,#N/A,TRUE,"Santa Catarina";#N/A,#N/A,TRUE,"Debt Valuation"}</definedName>
    <definedName name="wrn.plan." localSheetId="11" hidden="1">{"plan",#N/A,FALSE,"data input"}</definedName>
    <definedName name="wrn.plan." hidden="1">{"plan",#N/A,FALSE,"data input"}</definedName>
    <definedName name="wrn.PRINT." localSheetId="11" hidden="1">{#N/A,#N/A,FALSE,"Cash";#N/A,#N/A,FALSE,"Acct. Rec";#N/A,#N/A,FALSE,"Accr. Int.";#N/A,#N/A,FALSE,"Misc AR";#N/A,#N/A,FALSE,"PP Tax";#N/A,#N/A,FALSE,"PP Fuel";#N/A,#N/A,FALSE,"PP Ins.";#N/A,#N/A,FALSE,"PP&amp;E";#N/A,#N/A,FALSE,"Open AP";#N/A,#N/A,FALSE,"AP Other";#N/A,#N/A,FALSE,"ERR 1997";#N/A,#N/A,FALSE,"Other Accr";#N/A,#N/A,FALSE,"Revolving Loan";#N/A,#N/A,FALSE,"LTDebt";#N/A,#N/A,FALSE,"Capital";#N/A,#N/A,FALSE,"Steam";#N/A,#N/A,FALSE,"IPT Elec";#N/A,#N/A,FALSE,"SCE Elec";#N/A,#N/A,FALSE,"FUEL 98";#N/A,#N/A,FALSE,"Water";#N/A,#N/A,FALSE,"Waste";#N/A,#N/A,FALSE,"DOC O&amp;M";#N/A,#N/A,FALSE,"Interconnect";#N/A,#N/A,FALSE,"ERR Exp";#N/A,#N/A,FALSE,"Standby"}</definedName>
    <definedName name="wrn.PRINT." hidden="1">{#N/A,#N/A,FALSE,"Cash";#N/A,#N/A,FALSE,"Acct. Rec";#N/A,#N/A,FALSE,"Accr. Int.";#N/A,#N/A,FALSE,"Misc AR";#N/A,#N/A,FALSE,"PP Tax";#N/A,#N/A,FALSE,"PP Fuel";#N/A,#N/A,FALSE,"PP Ins.";#N/A,#N/A,FALSE,"PP&amp;E";#N/A,#N/A,FALSE,"Open AP";#N/A,#N/A,FALSE,"AP Other";#N/A,#N/A,FALSE,"ERR 1997";#N/A,#N/A,FALSE,"Other Accr";#N/A,#N/A,FALSE,"Revolving Loan";#N/A,#N/A,FALSE,"LTDebt";#N/A,#N/A,FALSE,"Capital";#N/A,#N/A,FALSE,"Steam";#N/A,#N/A,FALSE,"IPT Elec";#N/A,#N/A,FALSE,"SCE Elec";#N/A,#N/A,FALSE,"FUEL 98";#N/A,#N/A,FALSE,"Water";#N/A,#N/A,FALSE,"Waste";#N/A,#N/A,FALSE,"DOC O&amp;M";#N/A,#N/A,FALSE,"Interconnect";#N/A,#N/A,FALSE,"ERR Exp";#N/A,#N/A,FALSE,"Standby"}</definedName>
    <definedName name="wrn.Print._.Out." localSheetId="11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_earnings_template." localSheetId="11" hidden="1">{"by_month",#N/A,TRUE,"template";"Destec_month",#N/A,TRUE,"template";"by_quarter",#N/A,TRUE,"template";"destec_quarter",#N/A,TRUE,"template";"by_year",#N/A,TRUE,"template";"Destec_annual",#N/A,TRUE,"template"}</definedName>
    <definedName name="wrn.Print_earnings_template." hidden="1">{"by_month",#N/A,TRUE,"template";"Destec_month",#N/A,TRUE,"template";"by_quarter",#N/A,TRUE,"template";"destec_quarter",#N/A,TRUE,"template";"by_year",#N/A,TRUE,"template";"Destec_annual",#N/A,TRUE,"template"}</definedName>
    <definedName name="wrn.Print_Var_Page." localSheetId="11" hidden="1">{"Var_page",#N/A,FALSE,"template"}</definedName>
    <definedName name="wrn.Print_Var_Page." hidden="1">{"Var_page",#N/A,FALSE,"template"}</definedName>
    <definedName name="wrn.Print_Variance." localSheetId="11" hidden="1">{"month_variance",#N/A,FALSE,"template"}</definedName>
    <definedName name="wrn.Print_Variance." hidden="1">{"month_variance",#N/A,FALSE,"template"}</definedName>
    <definedName name="wrn.Print_Variance_Page." localSheetId="11" hidden="1">{"variance_page",#N/A,FALSE,"template"}</definedName>
    <definedName name="wrn.Print_Variance_Page." hidden="1">{"variance_page",#N/A,FALSE,"template"}</definedName>
    <definedName name="wrn.RAP." localSheetId="11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erve._.Analysis.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wrn.Reserve._.Analysis.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wrn.Rev._.Alloc." localSheetId="11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enue." localSheetId="11" hidden="1">{#N/A,#N/A,FALSE,"3 Year Plan";#N/A,#N/A,FALSE,"3 Year Plan"}</definedName>
    <definedName name="wrn.Revenue." hidden="1">{#N/A,#N/A,FALSE,"3 Year Plan";#N/A,#N/A,FALSE,"3 Year Plan"}</definedName>
    <definedName name="wrn.ROTable." localSheetId="11" hidden="1">{#N/A,#N/A,FALSE,"Table Contents";#N/A,#N/A,FALSE,"Summary";#N/A,#N/A,FALSE,"RO2-A";#N/A,#N/A,FALSE,"RO3-A";#N/A,#N/A,FALSE,"RO4-A";#N/A,#N/A,FALSE,"RO5-A";#N/A,#N/A,FALSE,"RO6-A";#N/A,#N/A,FALSE,"RO7-A";#N/A,#N/A,FALSE,"94DC ";#N/A,#N/A,FALSE,"95DC";#N/A,#N/A,FALSE,"96DC"}</definedName>
    <definedName name="wrn.ROTable." hidden="1">{#N/A,#N/A,FALSE,"Table Contents";#N/A,#N/A,FALSE,"Summary";#N/A,#N/A,FALSE,"RO2-A";#N/A,#N/A,FALSE,"RO3-A";#N/A,#N/A,FALSE,"RO4-A";#N/A,#N/A,FALSE,"RO5-A";#N/A,#N/A,FALSE,"RO6-A";#N/A,#N/A,FALSE,"RO7-A";#N/A,#N/A,FALSE,"94DC ";#N/A,#N/A,FALSE,"95DC";#N/A,#N/A,FALSE,"96DC"}</definedName>
    <definedName name="wrn.RPT1." localSheetId="11" hidden="1">{"RPT1",#N/A,FALSE,"OIC650A"}</definedName>
    <definedName name="wrn.RPT1." hidden="1">{"RPT1",#N/A,FALSE,"OIC650A"}</definedName>
    <definedName name="wrn.RPT610." localSheetId="11" hidden="1">{"RPT610",#N/A,FALSE,"Sheet1"}</definedName>
    <definedName name="wrn.RPT610." hidden="1">{"RPT610",#N/A,FALSE,"Sheet1"}</definedName>
    <definedName name="wrn.Sch.A._.B." localSheetId="11" hidden="1">{"Sch.A_CWC_Summary",#N/A,FALSE,"Sch.A,B";"Sch.B_LLSummary",#N/A,FALSE,"Sch.A,B"}</definedName>
    <definedName name="wrn.Sch.A._.B." hidden="1">{"Sch.A_CWC_Summary",#N/A,FALSE,"Sch.A,B";"Sch.B_LLSummary",#N/A,FALSE,"Sch.A,B"}</definedName>
    <definedName name="wrn.Sch.A._.B._1" localSheetId="11" hidden="1">{"Sch.A_CWC_Summary",#N/A,FALSE,"Sch.A,B";"Sch.B_LLSummary",#N/A,FALSE,"Sch.A,B"}</definedName>
    <definedName name="wrn.Sch.A._.B._1" hidden="1">{"Sch.A_CWC_Summary",#N/A,FALSE,"Sch.A,B";"Sch.B_LLSummary",#N/A,FALSE,"Sch.A,B"}</definedName>
    <definedName name="wrn.Sch.C." localSheetId="11" hidden="1">{"Sch.C_Rev_lag",#N/A,FALSE,"Sch.C"}</definedName>
    <definedName name="wrn.Sch.C." hidden="1">{"Sch.C_Rev_lag",#N/A,FALSE,"Sch.C"}</definedName>
    <definedName name="wrn.Sch.C._1" localSheetId="11" hidden="1">{"Sch.C_Rev_lag",#N/A,FALSE,"Sch.C"}</definedName>
    <definedName name="wrn.Sch.C._1" hidden="1">{"Sch.C_Rev_lag",#N/A,FALSE,"Sch.C"}</definedName>
    <definedName name="wrn.Sch.D." localSheetId="11" hidden="1">{"Sch.D1_GasPurch",#N/A,FALSE,"Sch.D";"Sch.D2_ElecPurch",#N/A,FALSE,"Sch.D"}</definedName>
    <definedName name="wrn.Sch.D." hidden="1">{"Sch.D1_GasPurch",#N/A,FALSE,"Sch.D";"Sch.D2_ElecPurch",#N/A,FALSE,"Sch.D"}</definedName>
    <definedName name="wrn.Sch.D._1" localSheetId="11" hidden="1">{"Sch.D1_GasPurch",#N/A,FALSE,"Sch.D";"Sch.D2_ElecPurch",#N/A,FALSE,"Sch.D"}</definedName>
    <definedName name="wrn.Sch.D._1" hidden="1">{"Sch.D1_GasPurch",#N/A,FALSE,"Sch.D";"Sch.D2_ElecPurch",#N/A,FALSE,"Sch.D"}</definedName>
    <definedName name="wrn.Sch.E._.F." localSheetId="11" hidden="1">{"Sch.E_PayrollExp",#N/A,TRUE,"Sch.E,F";"Sch.F_FICA",#N/A,TRUE,"Sch.E,F"}</definedName>
    <definedName name="wrn.Sch.E._.F." hidden="1">{"Sch.E_PayrollExp",#N/A,TRUE,"Sch.E,F";"Sch.F_FICA",#N/A,TRUE,"Sch.E,F"}</definedName>
    <definedName name="wrn.Sch.E._.F._1" localSheetId="11" hidden="1">{"Sch.E_PayrollExp",#N/A,TRUE,"Sch.E,F";"Sch.F_FICA",#N/A,TRUE,"Sch.E,F"}</definedName>
    <definedName name="wrn.Sch.E._.F._1" hidden="1">{"Sch.E_PayrollExp",#N/A,TRUE,"Sch.E,F";"Sch.F_FICA",#N/A,TRUE,"Sch.E,F"}</definedName>
    <definedName name="wrn.Sch.G." localSheetId="11" hidden="1">{"Sch.G_ICP",#N/A,FALSE,"Sch.G"}</definedName>
    <definedName name="wrn.Sch.G." hidden="1">{"Sch.G_ICP",#N/A,FALSE,"Sch.G"}</definedName>
    <definedName name="wrn.Sch.G._1" localSheetId="11" hidden="1">{"Sch.G_ICP",#N/A,FALSE,"Sch.G"}</definedName>
    <definedName name="wrn.Sch.G._1" hidden="1">{"Sch.G_ICP",#N/A,FALSE,"Sch.G"}</definedName>
    <definedName name="wrn.Sch.H." localSheetId="11" hidden="1">{"Sch.H_P1_EmpBenSum",#N/A,FALSE,"Sch.H";"Sch.H_P2_Disability",#N/A,FALSE,"Sch.H";"Sch.H_P3_RSP",#N/A,FALSE,"Sch.H";"Sch.H_P4_LifeIns",#N/A,FALSE,"Sch.H";"Sch.H_P5_DentalP1",#N/A,FALSE,"Sch.H";"Sch.H_P6_DentalP2",#N/A,FALSE,"Sch.H";"Sch.H_P7_HealthInsP1",#N/A,FALSE,"Sch.H";"Sch.H_P8_HealthInsP2",#N/A,FALSE,"Sch.H";"Sch.H_P9_WorkersComp",#N/A,FALSE,"Sch.H";"Sch.H_P10_BenefitFeesP1",#N/A,FALSE,"Sch.H";"Sch.H_P11_BenefitFeesP2",#N/A,FALSE,"Sch.H";"Sch.H_P12_PBOPs",#N/A,FALSE,"Sch.H";"Sch.H_P13_Pension",#N/A,FALSE,"Sch.H"}</definedName>
    <definedName name="wrn.Sch.H." hidden="1">{"Sch.H_P1_EmpBenSum",#N/A,FALSE,"Sch.H";"Sch.H_P2_Disability",#N/A,FALSE,"Sch.H";"Sch.H_P3_RSP",#N/A,FALSE,"Sch.H";"Sch.H_P4_LifeIns",#N/A,FALSE,"Sch.H";"Sch.H_P5_DentalP1",#N/A,FALSE,"Sch.H";"Sch.H_P6_DentalP2",#N/A,FALSE,"Sch.H";"Sch.H_P7_HealthInsP1",#N/A,FALSE,"Sch.H";"Sch.H_P8_HealthInsP2",#N/A,FALSE,"Sch.H";"Sch.H_P9_WorkersComp",#N/A,FALSE,"Sch.H";"Sch.H_P10_BenefitFeesP1",#N/A,FALSE,"Sch.H";"Sch.H_P11_BenefitFeesP2",#N/A,FALSE,"Sch.H";"Sch.H_P12_PBOPs",#N/A,FALSE,"Sch.H";"Sch.H_P13_Pension",#N/A,FALSE,"Sch.H"}</definedName>
    <definedName name="wrn.Sch.H._1" localSheetId="11" hidden="1">{"Sch.H_P1_EmpBenSum",#N/A,FALSE,"Sch.H";"Sch.H_P2_Disability",#N/A,FALSE,"Sch.H";"Sch.H_P3_RSP",#N/A,FALSE,"Sch.H";"Sch.H_P4_LifeIns",#N/A,FALSE,"Sch.H";"Sch.H_P5_DentalP1",#N/A,FALSE,"Sch.H";"Sch.H_P6_DentalP2",#N/A,FALSE,"Sch.H";"Sch.H_P7_HealthInsP1",#N/A,FALSE,"Sch.H";"Sch.H_P8_HealthInsP2",#N/A,FALSE,"Sch.H";"Sch.H_P9_WorkersComp",#N/A,FALSE,"Sch.H";"Sch.H_P10_BenefitFeesP1",#N/A,FALSE,"Sch.H";"Sch.H_P11_BenefitFeesP2",#N/A,FALSE,"Sch.H";"Sch.H_P12_PBOPs",#N/A,FALSE,"Sch.H";"Sch.H_P13_Pension",#N/A,FALSE,"Sch.H"}</definedName>
    <definedName name="wrn.Sch.H._1" hidden="1">{"Sch.H_P1_EmpBenSum",#N/A,FALSE,"Sch.H";"Sch.H_P2_Disability",#N/A,FALSE,"Sch.H";"Sch.H_P3_RSP",#N/A,FALSE,"Sch.H";"Sch.H_P4_LifeIns",#N/A,FALSE,"Sch.H";"Sch.H_P5_DentalP1",#N/A,FALSE,"Sch.H";"Sch.H_P6_DentalP2",#N/A,FALSE,"Sch.H";"Sch.H_P7_HealthInsP1",#N/A,FALSE,"Sch.H";"Sch.H_P8_HealthInsP2",#N/A,FALSE,"Sch.H";"Sch.H_P9_WorkersComp",#N/A,FALSE,"Sch.H";"Sch.H_P10_BenefitFeesP1",#N/A,FALSE,"Sch.H";"Sch.H_P11_BenefitFeesP2",#N/A,FALSE,"Sch.H";"Sch.H_P12_PBOPs",#N/A,FALSE,"Sch.H";"Sch.H_P13_Pension",#N/A,FALSE,"Sch.H"}</definedName>
    <definedName name="wrn.Sch.I." localSheetId="11" hidden="1">{"Sch.I_Goods&amp;Svcs",#N/A,FALSE,"Sch.I"}</definedName>
    <definedName name="wrn.Sch.I." hidden="1">{"Sch.I_Goods&amp;Svcs",#N/A,FALSE,"Sch.I"}</definedName>
    <definedName name="wrn.Sch.I._1" localSheetId="11" hidden="1">{"Sch.I_Goods&amp;Svcs",#N/A,FALSE,"Sch.I"}</definedName>
    <definedName name="wrn.Sch.I._1" hidden="1">{"Sch.I_Goods&amp;Svcs",#N/A,FALSE,"Sch.I"}</definedName>
    <definedName name="wrn.Sch.J." localSheetId="11" hidden="1">{"Sch.J_CorpChgs",#N/A,FALSE,"Sch.J"}</definedName>
    <definedName name="wrn.Sch.J." hidden="1">{"Sch.J_CorpChgs",#N/A,FALSE,"Sch.J"}</definedName>
    <definedName name="wrn.Sch.J._1" localSheetId="11" hidden="1">{"Sch.J_CorpChgs",#N/A,FALSE,"Sch.J"}</definedName>
    <definedName name="wrn.Sch.J._1" hidden="1">{"Sch.J_CorpChgs",#N/A,FALSE,"Sch.J"}</definedName>
    <definedName name="wrn.Sch.K." localSheetId="11" hidden="1">{"Sch.K_P1_PropLease",#N/A,FALSE,"Sch.K";"Sch.K_P2_PropLease",#N/A,FALSE,"Sch.K"}</definedName>
    <definedName name="wrn.Sch.K." hidden="1">{"Sch.K_P1_PropLease",#N/A,FALSE,"Sch.K";"Sch.K_P2_PropLease",#N/A,FALSE,"Sch.K"}</definedName>
    <definedName name="wrn.Sch.K._1" localSheetId="11" hidden="1">{"Sch.K_P1_PropLease",#N/A,FALSE,"Sch.K";"Sch.K_P2_PropLease",#N/A,FALSE,"Sch.K"}</definedName>
    <definedName name="wrn.Sch.K._1" hidden="1">{"Sch.K_P1_PropLease",#N/A,FALSE,"Sch.K";"Sch.K_P2_PropLease",#N/A,FALSE,"Sch.K"}</definedName>
    <definedName name="wrn.Sch.L." localSheetId="11" hidden="1">{"Sch.L_MaterialIssue",#N/A,FALSE,"Sch.L"}</definedName>
    <definedName name="wrn.Sch.L." hidden="1">{"Sch.L_MaterialIssue",#N/A,FALSE,"Sch.L"}</definedName>
    <definedName name="wrn.Sch.L._1" localSheetId="11" hidden="1">{"Sch.L_MaterialIssue",#N/A,FALSE,"Sch.L"}</definedName>
    <definedName name="wrn.Sch.L._1" hidden="1">{"Sch.L_MaterialIssue",#N/A,FALSE,"Sch.L"}</definedName>
    <definedName name="wrn.Sch.M." localSheetId="11" hidden="1">{"Sch.M_Prop&amp;FFTaxes",#N/A,FALSE,"Sch.M"}</definedName>
    <definedName name="wrn.Sch.M." hidden="1">{"Sch.M_Prop&amp;FFTaxes",#N/A,FALSE,"Sch.M"}</definedName>
    <definedName name="wrn.Sch.M._1" localSheetId="11" hidden="1">{"Sch.M_Prop&amp;FFTaxes",#N/A,FALSE,"Sch.M"}</definedName>
    <definedName name="wrn.Sch.M._1" hidden="1">{"Sch.M_Prop&amp;FFTaxes",#N/A,FALSE,"Sch.M"}</definedName>
    <definedName name="wrn.Sch.N." localSheetId="11" hidden="1">{"Sch.N_IncTaxes",#N/A,FALSE,"Sch. N, O"}</definedName>
    <definedName name="wrn.Sch.N." hidden="1">{"Sch.N_IncTaxes",#N/A,FALSE,"Sch. N, O"}</definedName>
    <definedName name="wrn.Sch.N._1" localSheetId="11" hidden="1">{"Sch.N_IncTaxes",#N/A,FALSE,"Sch. N, O"}</definedName>
    <definedName name="wrn.Sch.N._1" hidden="1">{"Sch.N_IncTaxes",#N/A,FALSE,"Sch. N, O"}</definedName>
    <definedName name="wrn.Sch.O." localSheetId="11" hidden="1">{"Sch.O1_FedITDeferred",#N/A,FALSE,"Sch. N, O";"Sch_O2_Depreciation",#N/A,FALSE,"Sch. N, O";"Sch_O3_AmortInsurance",#N/A,FALSE,"Sch. N, O"}</definedName>
    <definedName name="wrn.Sch.O." hidden="1">{"Sch.O1_FedITDeferred",#N/A,FALSE,"Sch. N, O";"Sch_O2_Depreciation",#N/A,FALSE,"Sch. N, O";"Sch_O3_AmortInsurance",#N/A,FALSE,"Sch. N, O"}</definedName>
    <definedName name="wrn.Sch.O._1" localSheetId="11" hidden="1">{"Sch.O1_FedITDeferred",#N/A,FALSE,"Sch. N, O";"Sch_O2_Depreciation",#N/A,FALSE,"Sch. N, O";"Sch_O3_AmortInsurance",#N/A,FALSE,"Sch. N, O"}</definedName>
    <definedName name="wrn.Sch.O._1" hidden="1">{"Sch.O1_FedITDeferred",#N/A,FALSE,"Sch. N, O";"Sch_O2_Depreciation",#N/A,FALSE,"Sch. N, O";"Sch_O3_AmortInsurance",#N/A,FALSE,"Sch. N, O"}</definedName>
    <definedName name="wrn.Sch.P." localSheetId="11" hidden="1">{"Sch.P_BS_Bal",#N/A,FALSE,"WP-BS Elem"}</definedName>
    <definedName name="wrn.Sch.P." hidden="1">{"Sch.P_BS_Bal",#N/A,FALSE,"WP-BS Elem"}</definedName>
    <definedName name="wrn.Sch.P._.Accts." localSheetId="11" hidden="1">{"Sch.P_BS_Accts",#N/A,FALSE,"WP-BS Elem"}</definedName>
    <definedName name="wrn.Sch.P._.Accts." hidden="1">{"Sch.P_BS_Accts",#N/A,FALSE,"WP-BS Elem"}</definedName>
    <definedName name="wrn.Sch.P._.Accts._1" localSheetId="11" hidden="1">{"Sch.P_BS_Accts",#N/A,FALSE,"WP-BS Elem"}</definedName>
    <definedName name="wrn.Sch.P._.Accts._1" hidden="1">{"Sch.P_BS_Accts",#N/A,FALSE,"WP-BS Elem"}</definedName>
    <definedName name="wrn.Sch.P._1" localSheetId="11" hidden="1">{"Sch.P_BS_Bal",#N/A,FALSE,"WP-BS Elem"}</definedName>
    <definedName name="wrn.Sch.P._1" hidden="1">{"Sch.P_BS_Bal",#N/A,FALSE,"WP-BS Elem"}</definedName>
    <definedName name="wrn.Support." localSheetId="11" hidden="1">{#N/A,#N/A,FALSE,"2B-Support";#N/A,#N/A,FALSE,"2C-Support";#N/A,#N/A,FALSE,"2D-Support";#N/A,#N/A,FALSE,"2E-Support";#N/A,#N/A,FALSE,"3A-Support";#N/A,#N/A,FALSE,"3B-Support";#N/A,#N/A,FALSE,"4B-Support";#N/A,#N/A,FALSE,"4C-Support";#N/A,#N/A,FALSE,"4D-Support";#N/A,#N/A,FALSE,"4E-Support";#N/A,#N/A,FALSE,"5A-Support";#N/A,#N/A,FALSE,"6B-Support";#N/A,#N/A,FALSE,"6C-Support";#N/A,#N/A,FALSE,"7B-Support";#N/A,#N/A,FALSE,"7C-Support";#N/A,#N/A,FALSE,"7D-Support";#N/A,#N/A,FALSE,"7E-Support";#N/A,#N/A,FALSE,"7F-Support";#N/A,#N/A,FALSE,"7G-Support";#N/A,#N/A,FALSE,"7H-Support";#N/A,#N/A,FALSE,"7I-Support";#N/A,#N/A,FALSE,"7J-Support";#N/A,#N/A,FALSE,"7K-Support";#N/A,#N/A,FALSE,"7L-Support"}</definedName>
    <definedName name="wrn.Support." hidden="1">{#N/A,#N/A,FALSE,"2B-Support";#N/A,#N/A,FALSE,"2C-Support";#N/A,#N/A,FALSE,"2D-Support";#N/A,#N/A,FALSE,"2E-Support";#N/A,#N/A,FALSE,"3A-Support";#N/A,#N/A,FALSE,"3B-Support";#N/A,#N/A,FALSE,"4B-Support";#N/A,#N/A,FALSE,"4C-Support";#N/A,#N/A,FALSE,"4D-Support";#N/A,#N/A,FALSE,"4E-Support";#N/A,#N/A,FALSE,"5A-Support";#N/A,#N/A,FALSE,"6B-Support";#N/A,#N/A,FALSE,"6C-Support";#N/A,#N/A,FALSE,"7B-Support";#N/A,#N/A,FALSE,"7C-Support";#N/A,#N/A,FALSE,"7D-Support";#N/A,#N/A,FALSE,"7E-Support";#N/A,#N/A,FALSE,"7F-Support";#N/A,#N/A,FALSE,"7G-Support";#N/A,#N/A,FALSE,"7H-Support";#N/A,#N/A,FALSE,"7I-Support";#N/A,#N/A,FALSE,"7J-Support";#N/A,#N/A,FALSE,"7K-Support";#N/A,#N/A,FALSE,"7L-Support"}</definedName>
    <definedName name="wrn.test1." localSheetId="11" hidden="1">{"Income Statement",#N/A,FALSE,"CFMODEL";"Balance Sheet",#N/A,FALSE,"CFMODEL"}</definedName>
    <definedName name="wrn.test1." hidden="1">{"Income Statement",#N/A,FALSE,"CFMODEL";"Balance Sheet",#N/A,FALSE,"CFMODEL"}</definedName>
    <definedName name="wrn.test2." localSheetId="11" hidden="1">{"SourcesUses",#N/A,TRUE,"CFMODEL";"TransOverview",#N/A,TRUE,"CFMODEL"}</definedName>
    <definedName name="wrn.test2." hidden="1">{"SourcesUses",#N/A,TRUE,"CFMODEL";"TransOverview",#N/A,TRUE,"CFMODEL"}</definedName>
    <definedName name="wrn.test3." localSheetId="11" hidden="1">{"SourcesUses",#N/A,TRUE,#N/A;"TransOverview",#N/A,TRUE,"CFMODEL"}</definedName>
    <definedName name="wrn.test3." hidden="1">{"SourcesUses",#N/A,TRUE,#N/A;"TransOverview",#N/A,TRUE,"CFMODEL"}</definedName>
    <definedName name="wrn.test3.2" localSheetId="11" hidden="1">{"SourcesUses",#N/A,TRUE,#N/A;"TransOverview",#N/A,TRUE,"CFMODEL"}</definedName>
    <definedName name="wrn.test3.2" hidden="1">{"SourcesUses",#N/A,TRUE,#N/A;"TransOverview",#N/A,TRUE,"CFMODEL"}</definedName>
    <definedName name="wrn.test4." localSheetId="11" hidden="1">{"SourcesUses",#N/A,TRUE,"FundsFlow";"TransOverview",#N/A,TRUE,"FundsFlow"}</definedName>
    <definedName name="wrn.test4." hidden="1">{"SourcesUses",#N/A,TRUE,"FundsFlow";"TransOverview",#N/A,TRUE,"FundsFlow"}</definedName>
    <definedName name="wrn.test42." localSheetId="11" hidden="1">{"SourcesUses",#N/A,TRUE,"FundsFlow";"TransOverview",#N/A,TRUE,"FundsFlow"}</definedName>
    <definedName name="wrn.test42." hidden="1">{"SourcesUses",#N/A,TRUE,"FundsFlow";"TransOverview",#N/A,TRUE,"FundsFlow"}</definedName>
    <definedName name="wrn.TEST610." localSheetId="11" hidden="1">{"TEST610",#N/A,FALSE,"Sheet1"}</definedName>
    <definedName name="wrn.TEST610." hidden="1">{"TEST610",#N/A,FALSE,"Sheet1"}</definedName>
    <definedName name="wrn.TEST611." localSheetId="11" hidden="1">{"TEST611",#N/A,FALSE,"Sheet1"}</definedName>
    <definedName name="wrn.TEST611." hidden="1">{"TEST611",#N/A,FALSE,"Sheet1"}</definedName>
    <definedName name="wrn.total._.10._.yr." localSheetId="11" hidden="1">{"total_10yr",#N/A,FALSE,"Data (t8-t4)"}</definedName>
    <definedName name="wrn.total._.10._.yr." hidden="1">{"total_10yr",#N/A,FALSE,"Data (t8-t4)"}</definedName>
    <definedName name="wrn.total._.98." localSheetId="11" hidden="1">{"total_98",#N/A,FALSE,"Data (t8-t4)"}</definedName>
    <definedName name="wrn.total._.98." hidden="1">{"total_98",#N/A,FALSE,"Data (t8-t4)"}</definedName>
    <definedName name="wrn.XX." localSheetId="11" hidden="1">{#N/A,#N/A,FALSE,"337"}</definedName>
    <definedName name="wrn.XX." hidden="1">{#N/A,#N/A,FALSE,"337"}</definedName>
    <definedName name="WTDEVCOSTS" hidden="1">#REF!</definedName>
    <definedName name="wwwwwwww" localSheetId="11">{"2002Frcst","05Month",FALSE,"Frcst Format 2002"}</definedName>
    <definedName name="wwwwwwww">{"2002Frcst","05Month",FALSE,"Frcst Format 2002"}</definedName>
    <definedName name="wwwwwwwwwww">#REF!</definedName>
    <definedName name="x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x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xes" localSheetId="11" hidden="1">{#N/A,#N/A,FALSE,"Aging Summary";#N/A,#N/A,FALSE,"Ratio Analysis";#N/A,#N/A,FALSE,"Test 120 Day Accts";#N/A,#N/A,FALSE,"Tickmarks"}</definedName>
    <definedName name="xes" hidden="1">{#N/A,#N/A,FALSE,"Aging Summary";#N/A,#N/A,FALSE,"Ratio Analysis";#N/A,#N/A,FALSE,"Test 120 Day Accts";#N/A,#N/A,FALSE,"Tickmarks"}</definedName>
    <definedName name="XmnRefRange">#REF!</definedName>
    <definedName name="XREF_COLUMN_1" hidden="1">#REF!</definedName>
    <definedName name="XREF_COLUMN_10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Row" hidden="1">#REF!</definedName>
    <definedName name="XRefCopy3" hidden="1">#REF!</definedName>
    <definedName name="XRefCopy3Row" hidden="1">#REF!</definedName>
    <definedName name="XRefCopy4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1</definedName>
    <definedName name="XRefPaste1" hidden="1">#REF!</definedName>
    <definedName name="XRefPaste1Row" hidden="1">#REF!</definedName>
    <definedName name="XRefPaste2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#REF!</definedName>
    <definedName name="XRefPaste4Row" hidden="1">#REF!</definedName>
    <definedName name="XRefPaste5Row" hidden="1">#REF!</definedName>
    <definedName name="XRefPaste6" hidden="1">#REF!</definedName>
    <definedName name="XRefPaste6Row" hidden="1">#REF!</definedName>
    <definedName name="XRefPasteRangeCount" hidden="1">3</definedName>
    <definedName name="xsTYPE">"tbl"</definedName>
    <definedName name="xx">#REF!</definedName>
    <definedName name="xxx" hidden="1">#REF!</definedName>
    <definedName name="xxxx">#REF!</definedName>
    <definedName name="xxxxx">#REF!</definedName>
    <definedName name="xxxxxx">#REF!</definedName>
    <definedName name="xxxxxxxxxxx">#N/A</definedName>
    <definedName name="xyz">#REF!</definedName>
    <definedName name="year">#REF!</definedName>
    <definedName name="Year_Construction_Start">#REF!</definedName>
    <definedName name="Year_Final_Block_in_Service">#REF!</definedName>
    <definedName name="Year_First_Day_Full_Operations">#REF!</definedName>
    <definedName name="Year_Forecast_End">#REF!</definedName>
    <definedName name="Year_Forecast_Length">#REF!</definedName>
    <definedName name="YEARRATES">#REF!</definedName>
    <definedName name="Years_Reimbursable_Expense_Repayment_Period">#REF!</definedName>
    <definedName name="YEClose1992">#REF!</definedName>
    <definedName name="YEClose1993">#REF!</definedName>
    <definedName name="yeperiod">#REF!</definedName>
    <definedName name="yes" localSheetId="1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_No">#REF!</definedName>
    <definedName name="YR">#REF!</definedName>
    <definedName name="YrAvg">#REF!</definedName>
    <definedName name="YTD94_CASHFLOW">#REF!</definedName>
    <definedName name="YTDInc">#REF!</definedName>
    <definedName name="Z">#REF!</definedName>
    <definedName name="Z_598CECA0_5C60_11D3_B382_005004054BC5_.wvu.Rows" hidden="1">#REF!,#REF!,#REF!</definedName>
    <definedName name="zero">#REF!</definedName>
    <definedName name="zx">#REF!</definedName>
    <definedName name="zxz">#REF!</definedName>
    <definedName name="zz">#REF!</definedName>
    <definedName name="zzzzz">#REF!</definedName>
    <definedName name="zzzzzz">#REF!</definedName>
    <definedName name="zzzzzzzz" localSheetId="11">'FERC Interest Rates'!zzzzzzzz</definedName>
    <definedName name="zzzzzzzz">[0]!zzzzzzzz</definedName>
    <definedName name="zzzzzzzzzz" localSheetId="11" hidden="1">{"SourcesUses",#N/A,TRUE,"CFMODEL";"TransOverview",#N/A,TRUE,"CFMODEL"}</definedName>
    <definedName name="zzzzzzzzzz" hidden="1">{"SourcesUses",#N/A,TRUE,"CFMODEL";"TransOverview",#N/A,TRUE,"CFMODEL"}</definedName>
    <definedName name="zzzzzzzzzzzzzzzzz" localSheetId="11" hidden="1">{"SourcesUses",#N/A,TRUE,"CFMODEL";"TransOverview",#N/A,TRUE,"CFMODEL"}</definedName>
    <definedName name="zzzzzzzzzzzzzzzzz" hidden="1">{"SourcesUses",#N/A,TRUE,"CFMODEL";"TransOverview",#N/A,TRUE,"CFMODEL"}</definedName>
    <definedName name="zzzzzzzzzzzzzzzzzzzzzzzzz" localSheetId="11" hidden="1">{"Income Statement",#N/A,FALSE,"CFMODEL";"Balance Sheet",#N/A,FALSE,"CFMODEL"}</definedName>
    <definedName name="zzzzzzzzzzzzzzzzzzzzzzzzz" hidden="1">{"Income Statement",#N/A,FALSE,"CFMODEL";"Balance Sheet",#N/A,FALSE,"CFMODEL"}</definedName>
    <definedName name="zzzzzzzzzzzzzzzzzzzzzzzzzzz" localSheetId="11" hidden="1">{"SourcesUses",#N/A,TRUE,"FundsFlow";"TransOverview",#N/A,TRUE,"FundsFlow"}</definedName>
    <definedName name="zzzzzzzzzzzzzzzzzzzzzzzzzzz" hidden="1">{"SourcesUses",#N/A,TRUE,"FundsFlow";"TransOverview",#N/A,TRUE,"FundsFlow"}</definedName>
    <definedName name="zzzzzzzzzzzzzzzzzzzzzzzzzzzzz" localSheetId="11" hidden="1">{"SourcesUses",#N/A,TRUE,"CFMODEL";"TransOverview",#N/A,TRUE,"CFMODEL"}</definedName>
    <definedName name="zzzzzzzzzzzzzzzzzzzzzzzzzzzzz" hidden="1">{"SourcesUses",#N/A,TRUE,"CFMODEL";"TransOverview",#N/A,TRUE,"CFMODEL"}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50" l="1"/>
  <c r="B57" i="16"/>
  <c r="G20" i="16"/>
  <c r="B56" i="44"/>
  <c r="B38" i="45"/>
  <c r="B45" i="57"/>
  <c r="B113" i="50"/>
  <c r="I78" i="22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A78" i="22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C35" i="58" l="1"/>
  <c r="G34" i="58"/>
  <c r="G32" i="58"/>
  <c r="G30" i="58"/>
  <c r="G28" i="58"/>
  <c r="G26" i="58"/>
  <c r="G37" i="58" s="1"/>
  <c r="G19" i="58"/>
  <c r="J15" i="58"/>
  <c r="J16" i="58" s="1"/>
  <c r="J17" i="58" s="1"/>
  <c r="J18" i="58" s="1"/>
  <c r="J19" i="58" s="1"/>
  <c r="J20" i="58" s="1"/>
  <c r="J21" i="58" s="1"/>
  <c r="J22" i="58" s="1"/>
  <c r="J23" i="58" s="1"/>
  <c r="J24" i="58" s="1"/>
  <c r="J25" i="58" s="1"/>
  <c r="J26" i="58" s="1"/>
  <c r="J27" i="58" s="1"/>
  <c r="J28" i="58" s="1"/>
  <c r="J29" i="58" s="1"/>
  <c r="J30" i="58" s="1"/>
  <c r="J31" i="58" s="1"/>
  <c r="J32" i="58" s="1"/>
  <c r="J33" i="58" s="1"/>
  <c r="J34" i="58" s="1"/>
  <c r="J35" i="58" s="1"/>
  <c r="J36" i="58" s="1"/>
  <c r="J37" i="58" s="1"/>
  <c r="J38" i="58" s="1"/>
  <c r="J39" i="58" s="1"/>
  <c r="J40" i="58" s="1"/>
  <c r="J41" i="58" s="1"/>
  <c r="J42" i="58" s="1"/>
  <c r="J43" i="58" s="1"/>
  <c r="J14" i="58"/>
  <c r="A14" i="58"/>
  <c r="A15" i="58" s="1"/>
  <c r="J13" i="58"/>
  <c r="C34" i="57"/>
  <c r="G33" i="57"/>
  <c r="G31" i="57"/>
  <c r="G29" i="57"/>
  <c r="G27" i="57"/>
  <c r="G25" i="57"/>
  <c r="A13" i="57"/>
  <c r="A14" i="57" s="1"/>
  <c r="J12" i="57"/>
  <c r="J13" i="57" s="1"/>
  <c r="J14" i="57" s="1"/>
  <c r="J15" i="57" s="1"/>
  <c r="J16" i="57" s="1"/>
  <c r="J17" i="57" s="1"/>
  <c r="J18" i="57" s="1"/>
  <c r="J19" i="57" s="1"/>
  <c r="J20" i="57" s="1"/>
  <c r="J21" i="57" s="1"/>
  <c r="J22" i="57" s="1"/>
  <c r="J23" i="57" s="1"/>
  <c r="J24" i="57" s="1"/>
  <c r="J25" i="57" s="1"/>
  <c r="J26" i="57" s="1"/>
  <c r="J27" i="57" s="1"/>
  <c r="J28" i="57" s="1"/>
  <c r="J29" i="57" s="1"/>
  <c r="J30" i="57" s="1"/>
  <c r="J31" i="57" s="1"/>
  <c r="J32" i="57" s="1"/>
  <c r="J33" i="57" s="1"/>
  <c r="J34" i="57" s="1"/>
  <c r="J35" i="57" s="1"/>
  <c r="J36" i="57" s="1"/>
  <c r="J37" i="57" s="1"/>
  <c r="J38" i="57" s="1"/>
  <c r="J39" i="57" s="1"/>
  <c r="J40" i="57" s="1"/>
  <c r="J41" i="57" s="1"/>
  <c r="J42" i="57" s="1"/>
  <c r="G36" i="57" l="1"/>
  <c r="A16" i="58"/>
  <c r="A17" i="58" s="1"/>
  <c r="A18" i="58" s="1"/>
  <c r="A19" i="58" s="1"/>
  <c r="G39" i="58"/>
  <c r="G41" i="58" s="1"/>
  <c r="G43" i="58" s="1"/>
  <c r="G38" i="57"/>
  <c r="G40" i="57" s="1"/>
  <c r="A15" i="57"/>
  <c r="A16" i="57" s="1"/>
  <c r="A17" i="57" s="1"/>
  <c r="A18" i="57" s="1"/>
  <c r="A20" i="58" l="1"/>
  <c r="A21" i="58" s="1"/>
  <c r="A22" i="58" s="1"/>
  <c r="A23" i="58" s="1"/>
  <c r="A24" i="58" s="1"/>
  <c r="A25" i="58" s="1"/>
  <c r="A26" i="58" s="1"/>
  <c r="I19" i="58"/>
  <c r="A19" i="57"/>
  <c r="A20" i="57" s="1"/>
  <c r="A21" i="57" s="1"/>
  <c r="A22" i="57" s="1"/>
  <c r="A23" i="57" s="1"/>
  <c r="A24" i="57" s="1"/>
  <c r="A25" i="57" s="1"/>
  <c r="I18" i="57"/>
  <c r="A27" i="58" l="1"/>
  <c r="A28" i="58" s="1"/>
  <c r="A29" i="58" s="1"/>
  <c r="A30" i="58" s="1"/>
  <c r="A31" i="58" s="1"/>
  <c r="A32" i="58" s="1"/>
  <c r="A33" i="58" s="1"/>
  <c r="A34" i="58" s="1"/>
  <c r="A35" i="58" s="1"/>
  <c r="A36" i="58" s="1"/>
  <c r="A37" i="58" s="1"/>
  <c r="A26" i="57"/>
  <c r="A27" i="57" s="1"/>
  <c r="A28" i="57" s="1"/>
  <c r="A29" i="57" s="1"/>
  <c r="A30" i="57" s="1"/>
  <c r="A31" i="57" s="1"/>
  <c r="A32" i="57" s="1"/>
  <c r="A33" i="57" s="1"/>
  <c r="A34" i="57" s="1"/>
  <c r="A35" i="57" s="1"/>
  <c r="A36" i="57" s="1"/>
  <c r="I34" i="57" l="1"/>
  <c r="I36" i="57"/>
  <c r="I39" i="58"/>
  <c r="A38" i="58"/>
  <c r="A39" i="58" s="1"/>
  <c r="A40" i="58" s="1"/>
  <c r="A41" i="58" s="1"/>
  <c r="I35" i="58"/>
  <c r="I37" i="58"/>
  <c r="A37" i="57"/>
  <c r="A38" i="57" s="1"/>
  <c r="A39" i="57" s="1"/>
  <c r="A40" i="57" s="1"/>
  <c r="I38" i="57"/>
  <c r="I40" i="57" l="1"/>
  <c r="A42" i="58"/>
  <c r="A43" i="58" s="1"/>
  <c r="I43" i="58"/>
  <c r="I41" i="58"/>
  <c r="A41" i="57"/>
  <c r="A42" i="57" s="1"/>
  <c r="I42" i="57"/>
  <c r="B103" i="45" l="1"/>
  <c r="E51" i="16" l="1"/>
  <c r="C51" i="16"/>
  <c r="C47" i="16"/>
  <c r="C45" i="16"/>
  <c r="C35" i="16"/>
  <c r="C22" i="16"/>
  <c r="E12" i="16"/>
  <c r="C12" i="16"/>
  <c r="C26" i="16"/>
  <c r="E26" i="16"/>
  <c r="E22" i="16"/>
  <c r="E16" i="16"/>
  <c r="E14" i="16"/>
  <c r="G147" i="50" l="1"/>
  <c r="B147" i="50"/>
  <c r="B146" i="50"/>
  <c r="G145" i="50"/>
  <c r="G144" i="50"/>
  <c r="B144" i="50"/>
  <c r="B143" i="50"/>
  <c r="G135" i="50"/>
  <c r="B135" i="50"/>
  <c r="B132" i="50"/>
  <c r="B131" i="50"/>
  <c r="J127" i="50"/>
  <c r="J128" i="50" s="1"/>
  <c r="J129" i="50" s="1"/>
  <c r="J130" i="50" s="1"/>
  <c r="J131" i="50" s="1"/>
  <c r="J132" i="50" s="1"/>
  <c r="J133" i="50" s="1"/>
  <c r="J134" i="50" s="1"/>
  <c r="J135" i="50" s="1"/>
  <c r="J136" i="50" s="1"/>
  <c r="J137" i="50" s="1"/>
  <c r="J138" i="50" s="1"/>
  <c r="J139" i="50" s="1"/>
  <c r="J140" i="50" s="1"/>
  <c r="J141" i="50" s="1"/>
  <c r="J142" i="50" s="1"/>
  <c r="J143" i="50" s="1"/>
  <c r="J144" i="50" s="1"/>
  <c r="J145" i="50" s="1"/>
  <c r="J146" i="50" s="1"/>
  <c r="J147" i="50" s="1"/>
  <c r="J148" i="50" s="1"/>
  <c r="J149" i="50" s="1"/>
  <c r="J150" i="50" s="1"/>
  <c r="J151" i="50" s="1"/>
  <c r="J152" i="50" s="1"/>
  <c r="J153" i="50" s="1"/>
  <c r="J154" i="50" s="1"/>
  <c r="J155" i="50" s="1"/>
  <c r="J156" i="50" s="1"/>
  <c r="A127" i="50"/>
  <c r="A128" i="50" s="1"/>
  <c r="A129" i="50" s="1"/>
  <c r="A130" i="50" s="1"/>
  <c r="A131" i="50" s="1"/>
  <c r="B120" i="50"/>
  <c r="G98" i="50"/>
  <c r="J81" i="50"/>
  <c r="J82" i="50" s="1"/>
  <c r="J83" i="50" s="1"/>
  <c r="J84" i="50" s="1"/>
  <c r="J85" i="50" s="1"/>
  <c r="J86" i="50" s="1"/>
  <c r="J87" i="50" s="1"/>
  <c r="J88" i="50" s="1"/>
  <c r="J89" i="50" s="1"/>
  <c r="J90" i="50" s="1"/>
  <c r="J91" i="50" s="1"/>
  <c r="J92" i="50" s="1"/>
  <c r="J93" i="50" s="1"/>
  <c r="J94" i="50" s="1"/>
  <c r="J95" i="50" s="1"/>
  <c r="J96" i="50" s="1"/>
  <c r="J97" i="50" s="1"/>
  <c r="J98" i="50" s="1"/>
  <c r="J99" i="50" s="1"/>
  <c r="J100" i="50" s="1"/>
  <c r="J101" i="50" s="1"/>
  <c r="J102" i="50" s="1"/>
  <c r="J103" i="50" s="1"/>
  <c r="J104" i="50" s="1"/>
  <c r="J105" i="50" s="1"/>
  <c r="J106" i="50" s="1"/>
  <c r="J107" i="50" s="1"/>
  <c r="J108" i="50" s="1"/>
  <c r="J109" i="50" s="1"/>
  <c r="J110" i="50" s="1"/>
  <c r="A81" i="50"/>
  <c r="A82" i="50" s="1"/>
  <c r="A83" i="50" s="1"/>
  <c r="A84" i="50" s="1"/>
  <c r="A85" i="50" s="1"/>
  <c r="B74" i="50"/>
  <c r="D63" i="50"/>
  <c r="C63" i="50"/>
  <c r="G62" i="50"/>
  <c r="G61" i="50"/>
  <c r="G65" i="50" s="1"/>
  <c r="G131" i="50" s="1"/>
  <c r="G60" i="50"/>
  <c r="E49" i="50"/>
  <c r="C48" i="50"/>
  <c r="G39" i="50"/>
  <c r="C49" i="50" s="1"/>
  <c r="G32" i="50"/>
  <c r="E48" i="50" s="1"/>
  <c r="G25" i="50"/>
  <c r="G27" i="50" s="1"/>
  <c r="E47" i="50" s="1"/>
  <c r="G17" i="50"/>
  <c r="C47" i="50" s="1"/>
  <c r="A12" i="50"/>
  <c r="J11" i="50"/>
  <c r="J12" i="50" s="1"/>
  <c r="J13" i="50" s="1"/>
  <c r="J14" i="50" s="1"/>
  <c r="J15" i="50" s="1"/>
  <c r="J16" i="50" s="1"/>
  <c r="J17" i="50" s="1"/>
  <c r="J18" i="50" s="1"/>
  <c r="J19" i="50" s="1"/>
  <c r="J20" i="50" s="1"/>
  <c r="J21" i="50" s="1"/>
  <c r="J22" i="50" s="1"/>
  <c r="J23" i="50" s="1"/>
  <c r="J24" i="50" s="1"/>
  <c r="J25" i="50" s="1"/>
  <c r="J26" i="50" s="1"/>
  <c r="J27" i="50" s="1"/>
  <c r="J28" i="50" s="1"/>
  <c r="J29" i="50" s="1"/>
  <c r="J30" i="50" s="1"/>
  <c r="J31" i="50" s="1"/>
  <c r="J32" i="50" s="1"/>
  <c r="J33" i="50" s="1"/>
  <c r="J34" i="50" s="1"/>
  <c r="J35" i="50" s="1"/>
  <c r="J36" i="50" s="1"/>
  <c r="J37" i="50" s="1"/>
  <c r="J38" i="50" s="1"/>
  <c r="J39" i="50" s="1"/>
  <c r="J40" i="50" s="1"/>
  <c r="J41" i="50" s="1"/>
  <c r="J42" i="50" s="1"/>
  <c r="J43" i="50" s="1"/>
  <c r="J44" i="50" s="1"/>
  <c r="J45" i="50" s="1"/>
  <c r="J46" i="50" s="1"/>
  <c r="J47" i="50" s="1"/>
  <c r="J48" i="50" s="1"/>
  <c r="J49" i="50" s="1"/>
  <c r="J50" i="50" s="1"/>
  <c r="J51" i="50" s="1"/>
  <c r="J52" i="50" s="1"/>
  <c r="J53" i="50" s="1"/>
  <c r="J54" i="50" s="1"/>
  <c r="J55" i="50" s="1"/>
  <c r="J56" i="50" s="1"/>
  <c r="J57" i="50" s="1"/>
  <c r="J58" i="50" s="1"/>
  <c r="J59" i="50" s="1"/>
  <c r="J60" i="50" s="1"/>
  <c r="J61" i="50" s="1"/>
  <c r="J62" i="50" s="1"/>
  <c r="J63" i="50" s="1"/>
  <c r="J64" i="50" s="1"/>
  <c r="J65" i="50" s="1"/>
  <c r="E90" i="45"/>
  <c r="E70" i="45"/>
  <c r="E18" i="45" s="1"/>
  <c r="E65" i="45"/>
  <c r="E16" i="45" s="1"/>
  <c r="E55" i="45"/>
  <c r="E12" i="45" s="1"/>
  <c r="A51" i="45"/>
  <c r="A52" i="45" s="1"/>
  <c r="A53" i="45" s="1"/>
  <c r="A54" i="45" s="1"/>
  <c r="A55" i="45" s="1"/>
  <c r="H50" i="45"/>
  <c r="H51" i="45" s="1"/>
  <c r="H52" i="45" s="1"/>
  <c r="H53" i="45" s="1"/>
  <c r="H54" i="45" s="1"/>
  <c r="H55" i="45" s="1"/>
  <c r="H56" i="45" s="1"/>
  <c r="H57" i="45" s="1"/>
  <c r="H58" i="45" s="1"/>
  <c r="H59" i="45" s="1"/>
  <c r="H60" i="45" s="1"/>
  <c r="H61" i="45" s="1"/>
  <c r="H62" i="45" s="1"/>
  <c r="H63" i="45" s="1"/>
  <c r="H64" i="45" s="1"/>
  <c r="H65" i="45" s="1"/>
  <c r="H66" i="45" s="1"/>
  <c r="H67" i="45" s="1"/>
  <c r="H68" i="45" s="1"/>
  <c r="H69" i="45" s="1"/>
  <c r="H70" i="45" s="1"/>
  <c r="H71" i="45" s="1"/>
  <c r="H72" i="45" s="1"/>
  <c r="H73" i="45" s="1"/>
  <c r="H74" i="45" s="1"/>
  <c r="H75" i="45" s="1"/>
  <c r="H76" i="45" s="1"/>
  <c r="H77" i="45" s="1"/>
  <c r="H78" i="45" s="1"/>
  <c r="H79" i="45" s="1"/>
  <c r="H80" i="45" s="1"/>
  <c r="H81" i="45" s="1"/>
  <c r="H82" i="45" s="1"/>
  <c r="H83" i="45" s="1"/>
  <c r="H84" i="45" s="1"/>
  <c r="H85" i="45" s="1"/>
  <c r="H86" i="45" s="1"/>
  <c r="H87" i="45" s="1"/>
  <c r="H88" i="45" s="1"/>
  <c r="H89" i="45" s="1"/>
  <c r="H90" i="45" s="1"/>
  <c r="H91" i="45" s="1"/>
  <c r="H92" i="45" s="1"/>
  <c r="H93" i="45" s="1"/>
  <c r="H94" i="45" s="1"/>
  <c r="H95" i="45" s="1"/>
  <c r="H96" i="45" s="1"/>
  <c r="H97" i="45" s="1"/>
  <c r="H98" i="45" s="1"/>
  <c r="H99" i="45" s="1"/>
  <c r="H100" i="45" s="1"/>
  <c r="B45" i="45"/>
  <c r="B44" i="45"/>
  <c r="B43" i="45"/>
  <c r="B42" i="45"/>
  <c r="B41" i="45"/>
  <c r="A12" i="45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H11" i="45"/>
  <c r="H12" i="45" s="1"/>
  <c r="H13" i="45" s="1"/>
  <c r="H14" i="45" s="1"/>
  <c r="H15" i="45" s="1"/>
  <c r="H16" i="45" s="1"/>
  <c r="H17" i="45" s="1"/>
  <c r="H18" i="45" s="1"/>
  <c r="H19" i="45" s="1"/>
  <c r="H20" i="45" s="1"/>
  <c r="H21" i="45" s="1"/>
  <c r="H22" i="45" s="1"/>
  <c r="H23" i="45" s="1"/>
  <c r="H24" i="45" s="1"/>
  <c r="H25" i="45" s="1"/>
  <c r="H26" i="45" s="1"/>
  <c r="H27" i="45" s="1"/>
  <c r="H28" i="45" s="1"/>
  <c r="H29" i="45" s="1"/>
  <c r="H30" i="45" s="1"/>
  <c r="H31" i="45" s="1"/>
  <c r="H32" i="45" s="1"/>
  <c r="H33" i="45" s="1"/>
  <c r="H34" i="45" s="1"/>
  <c r="H35" i="45" s="1"/>
  <c r="B52" i="44"/>
  <c r="C46" i="44"/>
  <c r="B46" i="44"/>
  <c r="C44" i="44"/>
  <c r="B44" i="44"/>
  <c r="B42" i="44"/>
  <c r="B38" i="44"/>
  <c r="B36" i="44"/>
  <c r="E34" i="44"/>
  <c r="C34" i="44"/>
  <c r="B34" i="44"/>
  <c r="E32" i="44"/>
  <c r="C32" i="44"/>
  <c r="F13" i="44"/>
  <c r="F14" i="44" s="1"/>
  <c r="F15" i="44" s="1"/>
  <c r="F16" i="44" s="1"/>
  <c r="F17" i="44" s="1"/>
  <c r="F18" i="44" s="1"/>
  <c r="F19" i="44" s="1"/>
  <c r="F20" i="44" s="1"/>
  <c r="F21" i="44" s="1"/>
  <c r="F22" i="44" s="1"/>
  <c r="F23" i="44" s="1"/>
  <c r="F24" i="44" s="1"/>
  <c r="F25" i="44" s="1"/>
  <c r="F26" i="44" s="1"/>
  <c r="F27" i="44" s="1"/>
  <c r="F28" i="44" s="1"/>
  <c r="F33" i="44" s="1"/>
  <c r="F34" i="44" s="1"/>
  <c r="F35" i="44" s="1"/>
  <c r="F36" i="44" s="1"/>
  <c r="F37" i="44" s="1"/>
  <c r="F38" i="44" s="1"/>
  <c r="F39" i="44" s="1"/>
  <c r="F40" i="44" s="1"/>
  <c r="F41" i="44" s="1"/>
  <c r="F42" i="44" s="1"/>
  <c r="F43" i="44" s="1"/>
  <c r="F44" i="44" s="1"/>
  <c r="F45" i="44" s="1"/>
  <c r="F46" i="44" s="1"/>
  <c r="F47" i="44" s="1"/>
  <c r="F48" i="44" s="1"/>
  <c r="F49" i="44" s="1"/>
  <c r="F50" i="44" s="1"/>
  <c r="F51" i="44" s="1"/>
  <c r="F52" i="44" s="1"/>
  <c r="F53" i="44" s="1"/>
  <c r="F12" i="44"/>
  <c r="A12" i="44"/>
  <c r="A13" i="44" s="1"/>
  <c r="F11" i="44"/>
  <c r="G63" i="50" l="1"/>
  <c r="G154" i="50" s="1"/>
  <c r="G137" i="50"/>
  <c r="G146" i="50" s="1"/>
  <c r="G143" i="50"/>
  <c r="I17" i="50"/>
  <c r="C50" i="50"/>
  <c r="D47" i="50"/>
  <c r="D49" i="50"/>
  <c r="G49" i="50" s="1"/>
  <c r="A132" i="50"/>
  <c r="A133" i="50" s="1"/>
  <c r="I143" i="50"/>
  <c r="D48" i="50"/>
  <c r="G48" i="50" s="1"/>
  <c r="I97" i="50"/>
  <c r="A86" i="50"/>
  <c r="A87" i="50" s="1"/>
  <c r="A13" i="50"/>
  <c r="A14" i="50" s="1"/>
  <c r="A15" i="50" s="1"/>
  <c r="A16" i="50" s="1"/>
  <c r="A17" i="50" s="1"/>
  <c r="A18" i="50" s="1"/>
  <c r="A19" i="50" s="1"/>
  <c r="A20" i="50" s="1"/>
  <c r="G12" i="45"/>
  <c r="A56" i="45"/>
  <c r="A57" i="45" s="1"/>
  <c r="A58" i="45" s="1"/>
  <c r="A59" i="45" s="1"/>
  <c r="A60" i="45" s="1"/>
  <c r="A23" i="45"/>
  <c r="A24" i="45" s="1"/>
  <c r="G24" i="45"/>
  <c r="E36" i="44"/>
  <c r="A14" i="44"/>
  <c r="A15" i="44" s="1"/>
  <c r="G52" i="50" l="1"/>
  <c r="G85" i="50" s="1"/>
  <c r="I144" i="50"/>
  <c r="A134" i="50"/>
  <c r="I98" i="50"/>
  <c r="A88" i="50"/>
  <c r="G97" i="50"/>
  <c r="D50" i="50"/>
  <c r="G47" i="50"/>
  <c r="G50" i="50" s="1"/>
  <c r="G108" i="50" s="1"/>
  <c r="A21" i="50"/>
  <c r="A22" i="50" s="1"/>
  <c r="A23" i="50" s="1"/>
  <c r="A24" i="50" s="1"/>
  <c r="A25" i="50" s="1"/>
  <c r="G149" i="50"/>
  <c r="G152" i="50" s="1"/>
  <c r="G156" i="50" s="1"/>
  <c r="A61" i="45"/>
  <c r="A62" i="45" s="1"/>
  <c r="A63" i="45" s="1"/>
  <c r="A64" i="45" s="1"/>
  <c r="A65" i="45" s="1"/>
  <c r="G14" i="45"/>
  <c r="G26" i="45"/>
  <c r="A25" i="45"/>
  <c r="A26" i="45" s="1"/>
  <c r="A27" i="45" s="1"/>
  <c r="A28" i="45" s="1"/>
  <c r="A16" i="44"/>
  <c r="A17" i="44" s="1"/>
  <c r="A18" i="44" s="1"/>
  <c r="A19" i="44" s="1"/>
  <c r="E38" i="44"/>
  <c r="A26" i="50" l="1"/>
  <c r="A27" i="50" s="1"/>
  <c r="I27" i="50"/>
  <c r="I145" i="50"/>
  <c r="A135" i="50"/>
  <c r="A136" i="50" s="1"/>
  <c r="A137" i="50" s="1"/>
  <c r="I25" i="50"/>
  <c r="I99" i="50"/>
  <c r="A89" i="50"/>
  <c r="G28" i="45"/>
  <c r="A29" i="45"/>
  <c r="A30" i="45" s="1"/>
  <c r="A31" i="45" s="1"/>
  <c r="G33" i="45"/>
  <c r="G16" i="45"/>
  <c r="A66" i="45"/>
  <c r="A67" i="45" s="1"/>
  <c r="A68" i="45" s="1"/>
  <c r="A69" i="45" s="1"/>
  <c r="A70" i="45" s="1"/>
  <c r="A20" i="44"/>
  <c r="A21" i="44" s="1"/>
  <c r="E42" i="44"/>
  <c r="I135" i="50" l="1"/>
  <c r="A90" i="50"/>
  <c r="A91" i="50" s="1"/>
  <c r="I146" i="50"/>
  <c r="A138" i="50"/>
  <c r="A139" i="50" s="1"/>
  <c r="A140" i="50" s="1"/>
  <c r="A141" i="50" s="1"/>
  <c r="A142" i="50" s="1"/>
  <c r="A143" i="50" s="1"/>
  <c r="A144" i="50" s="1"/>
  <c r="A145" i="50" s="1"/>
  <c r="A146" i="50" s="1"/>
  <c r="A147" i="50" s="1"/>
  <c r="A148" i="50" s="1"/>
  <c r="A149" i="50" s="1"/>
  <c r="A150" i="50" s="1"/>
  <c r="A151" i="50" s="1"/>
  <c r="A152" i="50" s="1"/>
  <c r="I47" i="50"/>
  <c r="A28" i="50"/>
  <c r="A29" i="50" s="1"/>
  <c r="A30" i="50" s="1"/>
  <c r="A32" i="45"/>
  <c r="A33" i="45" s="1"/>
  <c r="A34" i="45" s="1"/>
  <c r="A35" i="45" s="1"/>
  <c r="G18" i="45"/>
  <c r="A71" i="45"/>
  <c r="A72" i="45" s="1"/>
  <c r="A73" i="45" s="1"/>
  <c r="A74" i="45" s="1"/>
  <c r="A75" i="45" s="1"/>
  <c r="A76" i="45" s="1"/>
  <c r="A77" i="45" s="1"/>
  <c r="A78" i="45" s="1"/>
  <c r="A79" i="45" s="1"/>
  <c r="A80" i="45" s="1"/>
  <c r="A81" i="45" s="1"/>
  <c r="A82" i="45" s="1"/>
  <c r="A83" i="45" s="1"/>
  <c r="E44" i="44"/>
  <c r="A22" i="44"/>
  <c r="A23" i="44" s="1"/>
  <c r="A24" i="44" s="1"/>
  <c r="A25" i="44" s="1"/>
  <c r="A31" i="50" l="1"/>
  <c r="I36" i="50"/>
  <c r="I156" i="50"/>
  <c r="A153" i="50"/>
  <c r="A154" i="50" s="1"/>
  <c r="A155" i="50" s="1"/>
  <c r="A156" i="50" s="1"/>
  <c r="I152" i="50"/>
  <c r="I100" i="50"/>
  <c r="A92" i="50"/>
  <c r="A93" i="50" s="1"/>
  <c r="A94" i="50" s="1"/>
  <c r="A95" i="50" s="1"/>
  <c r="A96" i="50" s="1"/>
  <c r="A97" i="50" s="1"/>
  <c r="A98" i="50" s="1"/>
  <c r="A99" i="50" s="1"/>
  <c r="A100" i="50" s="1"/>
  <c r="A101" i="50" s="1"/>
  <c r="G35" i="45"/>
  <c r="A84" i="45"/>
  <c r="A85" i="45" s="1"/>
  <c r="A86" i="45" s="1"/>
  <c r="A87" i="45" s="1"/>
  <c r="A88" i="45" s="1"/>
  <c r="A89" i="45" s="1"/>
  <c r="A90" i="45" s="1"/>
  <c r="A91" i="45" s="1"/>
  <c r="A92" i="45" s="1"/>
  <c r="A93" i="45" s="1"/>
  <c r="A94" i="45" s="1"/>
  <c r="A95" i="45" s="1"/>
  <c r="A96" i="45" s="1"/>
  <c r="A97" i="45" s="1"/>
  <c r="A98" i="45" s="1"/>
  <c r="A99" i="45" s="1"/>
  <c r="A100" i="45" s="1"/>
  <c r="G22" i="45" s="1"/>
  <c r="G20" i="45"/>
  <c r="A26" i="44"/>
  <c r="A27" i="44" s="1"/>
  <c r="A28" i="44" s="1"/>
  <c r="A33" i="44" s="1"/>
  <c r="A34" i="44" s="1"/>
  <c r="E46" i="44"/>
  <c r="A102" i="50" l="1"/>
  <c r="A103" i="50" s="1"/>
  <c r="I147" i="50"/>
  <c r="I32" i="50"/>
  <c r="A32" i="50"/>
  <c r="A35" i="44"/>
  <c r="A36" i="44" s="1"/>
  <c r="A37" i="44" s="1"/>
  <c r="A38" i="44" s="1"/>
  <c r="A39" i="44" s="1"/>
  <c r="A40" i="44" s="1"/>
  <c r="I48" i="50" l="1"/>
  <c r="A33" i="50"/>
  <c r="A34" i="50" s="1"/>
  <c r="A35" i="50" s="1"/>
  <c r="A104" i="50"/>
  <c r="A105" i="50" s="1"/>
  <c r="A106" i="50" s="1"/>
  <c r="I106" i="50"/>
  <c r="A41" i="44"/>
  <c r="A42" i="44" s="1"/>
  <c r="A43" i="44" s="1"/>
  <c r="A44" i="44" s="1"/>
  <c r="A45" i="44" s="1"/>
  <c r="A46" i="44" s="1"/>
  <c r="A47" i="44" s="1"/>
  <c r="A48" i="44" s="1"/>
  <c r="E40" i="44"/>
  <c r="A107" i="50" l="1"/>
  <c r="A108" i="50" s="1"/>
  <c r="A109" i="50" s="1"/>
  <c r="A110" i="50" s="1"/>
  <c r="A36" i="50"/>
  <c r="A37" i="50" s="1"/>
  <c r="A38" i="50" s="1"/>
  <c r="A39" i="50" s="1"/>
  <c r="A40" i="50" s="1"/>
  <c r="A41" i="50" s="1"/>
  <c r="A42" i="50" s="1"/>
  <c r="A49" i="44"/>
  <c r="A50" i="44" s="1"/>
  <c r="A51" i="44" s="1"/>
  <c r="A52" i="44" s="1"/>
  <c r="A53" i="44" s="1"/>
  <c r="E48" i="44"/>
  <c r="I110" i="50" l="1"/>
  <c r="I39" i="50"/>
  <c r="A43" i="50"/>
  <c r="A44" i="50" s="1"/>
  <c r="A45" i="50" s="1"/>
  <c r="A46" i="50" s="1"/>
  <c r="A47" i="50" s="1"/>
  <c r="I49" i="50"/>
  <c r="E52" i="44"/>
  <c r="A48" i="50" l="1"/>
  <c r="A49" i="50" l="1"/>
  <c r="A50" i="50" l="1"/>
  <c r="I50" i="50"/>
  <c r="I52" i="50"/>
  <c r="I108" i="50" l="1"/>
  <c r="A51" i="50"/>
  <c r="A52" i="50" s="1"/>
  <c r="I85" i="50" l="1"/>
  <c r="A53" i="50"/>
  <c r="A54" i="50" s="1"/>
  <c r="A55" i="50" s="1"/>
  <c r="A56" i="50" s="1"/>
  <c r="A57" i="50" s="1"/>
  <c r="A58" i="50" s="1"/>
  <c r="A59" i="50" s="1"/>
  <c r="A60" i="50" s="1"/>
  <c r="A61" i="50" l="1"/>
  <c r="A62" i="50" l="1"/>
  <c r="I65" i="50"/>
  <c r="A63" i="50" l="1"/>
  <c r="I63" i="50"/>
  <c r="A64" i="50" l="1"/>
  <c r="A65" i="50" s="1"/>
  <c r="I131" i="50" s="1"/>
  <c r="I154" i="50"/>
  <c r="C19" i="22" l="1"/>
  <c r="C20" i="22" s="1"/>
  <c r="C21" i="22" s="1"/>
  <c r="C22" i="22" s="1"/>
  <c r="C23" i="22" s="1"/>
  <c r="C24" i="22" s="1"/>
  <c r="C25" i="22" s="1"/>
  <c r="C26" i="22" s="1"/>
  <c r="C27" i="22" s="1"/>
  <c r="C28" i="22" s="1"/>
  <c r="C29" i="22" s="1"/>
  <c r="C30" i="22" s="1"/>
  <c r="C31" i="22" s="1"/>
  <c r="C32" i="22" s="1"/>
  <c r="C33" i="22" s="1"/>
  <c r="C34" i="22" s="1"/>
  <c r="C35" i="22" s="1"/>
  <c r="C36" i="22" s="1"/>
  <c r="C37" i="22" s="1"/>
  <c r="C38" i="22" s="1"/>
  <c r="C39" i="22" s="1"/>
  <c r="C40" i="22" s="1"/>
  <c r="C41" i="22" s="1"/>
  <c r="I11" i="22"/>
  <c r="I12" i="22" s="1"/>
  <c r="I13" i="22" s="1"/>
  <c r="I14" i="22" s="1"/>
  <c r="I15" i="22" s="1"/>
  <c r="I16" i="22" s="1"/>
  <c r="I17" i="22" s="1"/>
  <c r="A11" i="22"/>
  <c r="A12" i="22" s="1"/>
  <c r="A13" i="22" s="1"/>
  <c r="A14" i="22" s="1"/>
  <c r="A15" i="22" s="1"/>
  <c r="A16" i="22" s="1"/>
  <c r="A17" i="22" s="1"/>
  <c r="G12" i="1"/>
  <c r="G13" i="1" s="1"/>
  <c r="A12" i="1"/>
  <c r="A13" i="1" s="1"/>
  <c r="A18" i="22" l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I18" i="22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G148" i="11"/>
  <c r="B148" i="11"/>
  <c r="B147" i="11"/>
  <c r="G146" i="11"/>
  <c r="G145" i="11"/>
  <c r="B145" i="11"/>
  <c r="B144" i="11"/>
  <c r="G136" i="11"/>
  <c r="B136" i="11"/>
  <c r="B133" i="11"/>
  <c r="B132" i="11"/>
  <c r="J128" i="1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A128" i="11"/>
  <c r="A129" i="11" s="1"/>
  <c r="A130" i="11" s="1"/>
  <c r="A131" i="11" s="1"/>
  <c r="A132" i="11" s="1"/>
  <c r="G99" i="11"/>
  <c r="J82" i="1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A82" i="11"/>
  <c r="A83" i="11" s="1"/>
  <c r="A84" i="11" s="1"/>
  <c r="A85" i="11" s="1"/>
  <c r="A86" i="11" s="1"/>
  <c r="D64" i="11"/>
  <c r="C64" i="11"/>
  <c r="G63" i="11"/>
  <c r="G62" i="11"/>
  <c r="G61" i="11"/>
  <c r="E50" i="11"/>
  <c r="C49" i="11"/>
  <c r="G40" i="11"/>
  <c r="C50" i="11" s="1"/>
  <c r="G33" i="11"/>
  <c r="E49" i="11" s="1"/>
  <c r="G26" i="11"/>
  <c r="G18" i="11"/>
  <c r="C48" i="11" s="1"/>
  <c r="A13" i="11"/>
  <c r="A14" i="11" s="1"/>
  <c r="A15" i="11" s="1"/>
  <c r="A16" i="11" s="1"/>
  <c r="A17" i="11" s="1"/>
  <c r="A18" i="11" s="1"/>
  <c r="A19" i="11" s="1"/>
  <c r="A20" i="11" s="1"/>
  <c r="A21" i="11" s="1"/>
  <c r="J12" i="1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B121" i="11"/>
  <c r="A52" i="13"/>
  <c r="A53" i="13" s="1"/>
  <c r="A54" i="13" s="1"/>
  <c r="H51" i="13"/>
  <c r="H52" i="13" s="1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H70" i="13" s="1"/>
  <c r="H71" i="13" s="1"/>
  <c r="H72" i="13" s="1"/>
  <c r="H73" i="13" s="1"/>
  <c r="H74" i="13" s="1"/>
  <c r="H75" i="13" s="1"/>
  <c r="H76" i="13" s="1"/>
  <c r="H77" i="13" s="1"/>
  <c r="H78" i="13" s="1"/>
  <c r="H79" i="13" s="1"/>
  <c r="H80" i="13" s="1"/>
  <c r="H81" i="13" s="1"/>
  <c r="H82" i="13" s="1"/>
  <c r="H83" i="13" s="1"/>
  <c r="H84" i="13" s="1"/>
  <c r="H85" i="13" s="1"/>
  <c r="H86" i="13" s="1"/>
  <c r="H87" i="13" s="1"/>
  <c r="H88" i="13" s="1"/>
  <c r="H89" i="13" s="1"/>
  <c r="H90" i="13" s="1"/>
  <c r="H91" i="13" s="1"/>
  <c r="H92" i="13" s="1"/>
  <c r="H93" i="13" s="1"/>
  <c r="H94" i="13" s="1"/>
  <c r="H95" i="13" s="1"/>
  <c r="H96" i="13" s="1"/>
  <c r="H97" i="13" s="1"/>
  <c r="H98" i="13" s="1"/>
  <c r="H99" i="13" s="1"/>
  <c r="H100" i="13" s="1"/>
  <c r="H101" i="13" s="1"/>
  <c r="B46" i="13"/>
  <c r="B44" i="13"/>
  <c r="A13" i="13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H12" i="13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H36" i="13" s="1"/>
  <c r="B45" i="13"/>
  <c r="B43" i="13"/>
  <c r="B42" i="13"/>
  <c r="B53" i="15"/>
  <c r="C47" i="15"/>
  <c r="E47" i="16" s="1"/>
  <c r="B47" i="15"/>
  <c r="B45" i="15"/>
  <c r="B43" i="15"/>
  <c r="B39" i="15"/>
  <c r="B37" i="15"/>
  <c r="E35" i="15"/>
  <c r="B35" i="15"/>
  <c r="E33" i="15"/>
  <c r="C33" i="15"/>
  <c r="C45" i="15"/>
  <c r="E45" i="16" s="1"/>
  <c r="F13" i="15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29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F45" i="15" s="1"/>
  <c r="F46" i="15" s="1"/>
  <c r="F47" i="15" s="1"/>
  <c r="F48" i="15" s="1"/>
  <c r="F49" i="15" s="1"/>
  <c r="F50" i="15" s="1"/>
  <c r="F51" i="15" s="1"/>
  <c r="F52" i="15" s="1"/>
  <c r="F53" i="15" s="1"/>
  <c r="F54" i="15" s="1"/>
  <c r="A13" i="15"/>
  <c r="A14" i="15" s="1"/>
  <c r="F12" i="15"/>
  <c r="G51" i="16"/>
  <c r="G33" i="16"/>
  <c r="G32" i="16"/>
  <c r="E33" i="16"/>
  <c r="C32" i="16"/>
  <c r="B53" i="16"/>
  <c r="B47" i="16"/>
  <c r="B45" i="16"/>
  <c r="B43" i="16"/>
  <c r="B39" i="16"/>
  <c r="B37" i="16"/>
  <c r="B35" i="16"/>
  <c r="H33" i="16"/>
  <c r="C33" i="16"/>
  <c r="A13" i="16"/>
  <c r="A14" i="16" s="1"/>
  <c r="I12" i="16"/>
  <c r="I13" i="16" s="1"/>
  <c r="I14" i="16" s="1"/>
  <c r="I15" i="16" s="1"/>
  <c r="I16" i="16" s="1"/>
  <c r="I17" i="16" s="1"/>
  <c r="I18" i="16" s="1"/>
  <c r="I19" i="16" s="1"/>
  <c r="I20" i="16" s="1"/>
  <c r="I21" i="16" s="1"/>
  <c r="I22" i="16" s="1"/>
  <c r="I23" i="16" s="1"/>
  <c r="I24" i="16" s="1"/>
  <c r="I25" i="16" s="1"/>
  <c r="I26" i="16" s="1"/>
  <c r="I27" i="16" s="1"/>
  <c r="I28" i="16" s="1"/>
  <c r="I29" i="16" s="1"/>
  <c r="I34" i="16" s="1"/>
  <c r="I35" i="16" s="1"/>
  <c r="I36" i="16" s="1"/>
  <c r="I37" i="16" s="1"/>
  <c r="I38" i="16" s="1"/>
  <c r="I39" i="16" s="1"/>
  <c r="I40" i="16" s="1"/>
  <c r="I41" i="16" s="1"/>
  <c r="I42" i="16" s="1"/>
  <c r="I43" i="16" s="1"/>
  <c r="I44" i="16" s="1"/>
  <c r="I45" i="16" s="1"/>
  <c r="I46" i="16" s="1"/>
  <c r="I47" i="16" s="1"/>
  <c r="I48" i="16" s="1"/>
  <c r="I49" i="16" s="1"/>
  <c r="I50" i="16" s="1"/>
  <c r="I51" i="16" s="1"/>
  <c r="I52" i="16" s="1"/>
  <c r="I53" i="16" s="1"/>
  <c r="I54" i="16" s="1"/>
  <c r="G64" i="11" l="1"/>
  <c r="G155" i="11" s="1"/>
  <c r="G66" i="11"/>
  <c r="G132" i="11" s="1"/>
  <c r="G138" i="11" s="1"/>
  <c r="G147" i="11" s="1"/>
  <c r="G28" i="11"/>
  <c r="E48" i="11" s="1"/>
  <c r="G47" i="16"/>
  <c r="G45" i="16"/>
  <c r="B75" i="11"/>
  <c r="E91" i="13"/>
  <c r="A22" i="11"/>
  <c r="A23" i="11" s="1"/>
  <c r="A24" i="11" s="1"/>
  <c r="A25" i="11" s="1"/>
  <c r="A26" i="11" s="1"/>
  <c r="A87" i="11"/>
  <c r="A88" i="11" s="1"/>
  <c r="I98" i="11"/>
  <c r="I144" i="11"/>
  <c r="A133" i="11"/>
  <c r="A134" i="11" s="1"/>
  <c r="I18" i="11"/>
  <c r="C51" i="11"/>
  <c r="D50" i="11" s="1"/>
  <c r="G50" i="11" s="1"/>
  <c r="A26" i="13"/>
  <c r="A27" i="13" s="1"/>
  <c r="A28" i="13" s="1"/>
  <c r="A29" i="13" s="1"/>
  <c r="G27" i="13"/>
  <c r="A55" i="13"/>
  <c r="A56" i="13" s="1"/>
  <c r="G25" i="13"/>
  <c r="E37" i="15"/>
  <c r="A15" i="15"/>
  <c r="A16" i="15" s="1"/>
  <c r="C35" i="15"/>
  <c r="E35" i="16" s="1"/>
  <c r="G12" i="16"/>
  <c r="A15" i="16"/>
  <c r="A16" i="16" s="1"/>
  <c r="G144" i="11" l="1"/>
  <c r="G150" i="11" s="1"/>
  <c r="G153" i="11" s="1"/>
  <c r="G157" i="11" s="1"/>
  <c r="G22" i="16"/>
  <c r="G29" i="13"/>
  <c r="D49" i="11"/>
  <c r="G49" i="11" s="1"/>
  <c r="G53" i="11" s="1"/>
  <c r="G86" i="11" s="1"/>
  <c r="A27" i="11"/>
  <c r="A28" i="11" s="1"/>
  <c r="I28" i="11"/>
  <c r="I145" i="11"/>
  <c r="A135" i="11"/>
  <c r="I26" i="11"/>
  <c r="D48" i="11"/>
  <c r="A89" i="11"/>
  <c r="I99" i="11"/>
  <c r="G13" i="13"/>
  <c r="A57" i="13"/>
  <c r="A58" i="13" s="1"/>
  <c r="A59" i="13" s="1"/>
  <c r="G34" i="13"/>
  <c r="A30" i="13"/>
  <c r="A31" i="13" s="1"/>
  <c r="A32" i="13" s="1"/>
  <c r="A17" i="15"/>
  <c r="A18" i="15" s="1"/>
  <c r="E39" i="15"/>
  <c r="A17" i="16"/>
  <c r="A18" i="16" s="1"/>
  <c r="H18" i="16"/>
  <c r="G35" i="16" l="1"/>
  <c r="A90" i="11"/>
  <c r="I100" i="11"/>
  <c r="G48" i="11"/>
  <c r="G51" i="11" s="1"/>
  <c r="G109" i="11" s="1"/>
  <c r="D51" i="11"/>
  <c r="I48" i="11"/>
  <c r="A29" i="11"/>
  <c r="A30" i="11" s="1"/>
  <c r="A31" i="11" s="1"/>
  <c r="I146" i="11"/>
  <c r="A136" i="11"/>
  <c r="A137" i="11" s="1"/>
  <c r="A138" i="11" s="1"/>
  <c r="G98" i="11"/>
  <c r="A60" i="13"/>
  <c r="A61" i="13" s="1"/>
  <c r="A33" i="13"/>
  <c r="A34" i="13" s="1"/>
  <c r="A35" i="13" s="1"/>
  <c r="A36" i="13" s="1"/>
  <c r="A19" i="15"/>
  <c r="A20" i="15" s="1"/>
  <c r="A19" i="16"/>
  <c r="A20" i="16" s="1"/>
  <c r="E77" i="45" l="1"/>
  <c r="E60" i="45"/>
  <c r="E14" i="45" s="1"/>
  <c r="E71" i="13"/>
  <c r="E19" i="13" s="1"/>
  <c r="E66" i="13"/>
  <c r="E17" i="13" s="1"/>
  <c r="E56" i="13"/>
  <c r="E13" i="13" s="1"/>
  <c r="E61" i="13"/>
  <c r="E15" i="13" s="1"/>
  <c r="G36" i="13"/>
  <c r="A139" i="1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I147" i="11"/>
  <c r="A32" i="11"/>
  <c r="I37" i="11"/>
  <c r="I136" i="11"/>
  <c r="A91" i="11"/>
  <c r="A92" i="11" s="1"/>
  <c r="G15" i="13"/>
  <c r="A62" i="13"/>
  <c r="A63" i="13" s="1"/>
  <c r="A64" i="13" s="1"/>
  <c r="A21" i="15"/>
  <c r="A22" i="15" s="1"/>
  <c r="E43" i="15"/>
  <c r="A21" i="16"/>
  <c r="A22" i="16" s="1"/>
  <c r="H24" i="16" s="1"/>
  <c r="E78" i="13" l="1"/>
  <c r="I101" i="11"/>
  <c r="A93" i="11"/>
  <c r="A94" i="11" s="1"/>
  <c r="A95" i="11" s="1"/>
  <c r="A96" i="11" s="1"/>
  <c r="A97" i="11" s="1"/>
  <c r="A98" i="11" s="1"/>
  <c r="A99" i="11" s="1"/>
  <c r="A100" i="11" s="1"/>
  <c r="A101" i="11" s="1"/>
  <c r="A102" i="11" s="1"/>
  <c r="A154" i="11"/>
  <c r="A155" i="11" s="1"/>
  <c r="A156" i="11" s="1"/>
  <c r="A157" i="11" s="1"/>
  <c r="A33" i="11"/>
  <c r="I33" i="11"/>
  <c r="I153" i="11"/>
  <c r="A65" i="13"/>
  <c r="A66" i="13" s="1"/>
  <c r="A23" i="15"/>
  <c r="A24" i="15" s="1"/>
  <c r="E45" i="15"/>
  <c r="A23" i="16"/>
  <c r="A24" i="16" s="1"/>
  <c r="G100" i="11" l="1"/>
  <c r="G92" i="11"/>
  <c r="G101" i="11" s="1"/>
  <c r="I157" i="11"/>
  <c r="A34" i="11"/>
  <c r="A35" i="11" s="1"/>
  <c r="A36" i="11" s="1"/>
  <c r="I49" i="11"/>
  <c r="I148" i="11"/>
  <c r="A103" i="11"/>
  <c r="A104" i="11" s="1"/>
  <c r="G17" i="13"/>
  <c r="A67" i="13"/>
  <c r="A68" i="13" s="1"/>
  <c r="A69" i="13" s="1"/>
  <c r="A25" i="15"/>
  <c r="A26" i="15" s="1"/>
  <c r="A25" i="16"/>
  <c r="A26" i="16" s="1"/>
  <c r="G104" i="11" l="1"/>
  <c r="G107" i="11" s="1"/>
  <c r="G111" i="11" s="1"/>
  <c r="G99" i="50"/>
  <c r="G91" i="50"/>
  <c r="G100" i="50" s="1"/>
  <c r="A105" i="11"/>
  <c r="A106" i="11" s="1"/>
  <c r="A107" i="11" s="1"/>
  <c r="I107" i="11"/>
  <c r="A37" i="11"/>
  <c r="A38" i="11" s="1"/>
  <c r="A39" i="11" s="1"/>
  <c r="A40" i="11" s="1"/>
  <c r="A41" i="11" s="1"/>
  <c r="A42" i="11" s="1"/>
  <c r="A43" i="11" s="1"/>
  <c r="A70" i="13"/>
  <c r="A71" i="13" s="1"/>
  <c r="E47" i="15"/>
  <c r="A27" i="15"/>
  <c r="A28" i="15" s="1"/>
  <c r="A29" i="15" s="1"/>
  <c r="A34" i="15" s="1"/>
  <c r="A35" i="15" s="1"/>
  <c r="A27" i="16"/>
  <c r="A28" i="16" s="1"/>
  <c r="A29" i="16" s="1"/>
  <c r="A34" i="16" s="1"/>
  <c r="A35" i="16" s="1"/>
  <c r="H28" i="16"/>
  <c r="E93" i="13" l="1"/>
  <c r="E95" i="13" s="1"/>
  <c r="E99" i="13" s="1"/>
  <c r="E101" i="13" s="1"/>
  <c r="E23" i="13" s="1"/>
  <c r="G103" i="50"/>
  <c r="G106" i="50" s="1"/>
  <c r="G110" i="50" s="1"/>
  <c r="C39" i="15"/>
  <c r="I40" i="11"/>
  <c r="I50" i="11"/>
  <c r="A44" i="11"/>
  <c r="A45" i="11" s="1"/>
  <c r="A46" i="11" s="1"/>
  <c r="A47" i="11" s="1"/>
  <c r="A48" i="11" s="1"/>
  <c r="A108" i="11"/>
  <c r="A109" i="11" s="1"/>
  <c r="A110" i="11" s="1"/>
  <c r="A111" i="11" s="1"/>
  <c r="G19" i="13"/>
  <c r="A72" i="13"/>
  <c r="A73" i="13" s="1"/>
  <c r="A74" i="13" s="1"/>
  <c r="A75" i="13" s="1"/>
  <c r="A36" i="15"/>
  <c r="A37" i="15" s="1"/>
  <c r="A38" i="15" s="1"/>
  <c r="A39" i="15" s="1"/>
  <c r="A40" i="15" s="1"/>
  <c r="A41" i="15" s="1"/>
  <c r="A36" i="16"/>
  <c r="A37" i="16" s="1"/>
  <c r="A38" i="16" s="1"/>
  <c r="A39" i="16" s="1"/>
  <c r="A40" i="16" s="1"/>
  <c r="A41" i="16" s="1"/>
  <c r="E79" i="45" l="1"/>
  <c r="G16" i="57"/>
  <c r="G18" i="57" s="1"/>
  <c r="G42" i="57" s="1"/>
  <c r="C15" i="44" s="1"/>
  <c r="E39" i="16"/>
  <c r="E82" i="13"/>
  <c r="E84" i="13" s="1"/>
  <c r="E21" i="13" s="1"/>
  <c r="E25" i="13" s="1"/>
  <c r="E27" i="13" s="1"/>
  <c r="E29" i="13" s="1"/>
  <c r="E34" i="13" s="1"/>
  <c r="E36" i="13" s="1"/>
  <c r="I111" i="11"/>
  <c r="A49" i="11"/>
  <c r="A76" i="13"/>
  <c r="A77" i="13" s="1"/>
  <c r="A78" i="13" s="1"/>
  <c r="E41" i="15"/>
  <c r="A42" i="15"/>
  <c r="A43" i="15" s="1"/>
  <c r="A44" i="15" s="1"/>
  <c r="A45" i="15" s="1"/>
  <c r="A46" i="15" s="1"/>
  <c r="A47" i="15" s="1"/>
  <c r="A48" i="15" s="1"/>
  <c r="A49" i="15" s="1"/>
  <c r="A42" i="16"/>
  <c r="A43" i="16" s="1"/>
  <c r="A44" i="16" s="1"/>
  <c r="A45" i="16" s="1"/>
  <c r="A46" i="16" s="1"/>
  <c r="A47" i="16" s="1"/>
  <c r="A48" i="16" s="1"/>
  <c r="A49" i="16" s="1"/>
  <c r="H41" i="16"/>
  <c r="C16" i="16" l="1"/>
  <c r="G16" i="16" s="1"/>
  <c r="C38" i="44"/>
  <c r="C39" i="16" s="1"/>
  <c r="G39" i="16" s="1"/>
  <c r="E92" i="45"/>
  <c r="E94" i="45" s="1"/>
  <c r="E98" i="45" s="1"/>
  <c r="E100" i="45" s="1"/>
  <c r="E22" i="45" s="1"/>
  <c r="E81" i="45"/>
  <c r="E83" i="45" s="1"/>
  <c r="E20" i="45" s="1"/>
  <c r="E24" i="45" s="1"/>
  <c r="E26" i="45" s="1"/>
  <c r="E28" i="45" s="1"/>
  <c r="E33" i="45" s="1"/>
  <c r="E35" i="45" s="1"/>
  <c r="C13" i="44" s="1"/>
  <c r="E49" i="15"/>
  <c r="C18" i="15"/>
  <c r="C24" i="15" s="1"/>
  <c r="C37" i="15"/>
  <c r="E37" i="16" s="1"/>
  <c r="A50" i="11"/>
  <c r="I53" i="11" s="1"/>
  <c r="A79" i="13"/>
  <c r="A80" i="13" s="1"/>
  <c r="A50" i="15"/>
  <c r="A51" i="15" s="1"/>
  <c r="A52" i="15" s="1"/>
  <c r="A53" i="15" s="1"/>
  <c r="A54" i="15" s="1"/>
  <c r="A50" i="16"/>
  <c r="A51" i="16" s="1"/>
  <c r="A52" i="16" s="1"/>
  <c r="A53" i="16" s="1"/>
  <c r="A54" i="16" s="1"/>
  <c r="H49" i="16"/>
  <c r="C14" i="16" l="1"/>
  <c r="G14" i="16" s="1"/>
  <c r="C17" i="44"/>
  <c r="C18" i="16" s="1"/>
  <c r="G18" i="16" s="1"/>
  <c r="C36" i="44"/>
  <c r="E24" i="16"/>
  <c r="E18" i="16"/>
  <c r="C41" i="15"/>
  <c r="E41" i="16" s="1"/>
  <c r="A51" i="11"/>
  <c r="I51" i="11"/>
  <c r="A81" i="13"/>
  <c r="A82" i="13" s="1"/>
  <c r="E53" i="15"/>
  <c r="C40" i="44" l="1"/>
  <c r="C37" i="16"/>
  <c r="G37" i="16" s="1"/>
  <c r="I109" i="11"/>
  <c r="A52" i="11"/>
  <c r="A53" i="11" s="1"/>
  <c r="A83" i="13"/>
  <c r="A84" i="13" s="1"/>
  <c r="C41" i="16" l="1"/>
  <c r="G41" i="16" s="1"/>
  <c r="A54" i="11"/>
  <c r="A55" i="11" s="1"/>
  <c r="A56" i="11" s="1"/>
  <c r="A57" i="11" s="1"/>
  <c r="A58" i="11" s="1"/>
  <c r="A59" i="11" s="1"/>
  <c r="A60" i="11" s="1"/>
  <c r="A61" i="11" s="1"/>
  <c r="I86" i="11"/>
  <c r="A85" i="13"/>
  <c r="A86" i="13" s="1"/>
  <c r="A87" i="13" s="1"/>
  <c r="G21" i="13"/>
  <c r="A62" i="11" l="1"/>
  <c r="A88" i="13"/>
  <c r="A89" i="13" s="1"/>
  <c r="A90" i="13" s="1"/>
  <c r="A91" i="13" s="1"/>
  <c r="A63" i="11" l="1"/>
  <c r="A92" i="13"/>
  <c r="A93" i="13" s="1"/>
  <c r="A94" i="13" s="1"/>
  <c r="A95" i="13" s="1"/>
  <c r="A64" i="11" l="1"/>
  <c r="I64" i="11"/>
  <c r="I66" i="11"/>
  <c r="A96" i="13"/>
  <c r="A97" i="13" s="1"/>
  <c r="A98" i="13" s="1"/>
  <c r="A99" i="13" s="1"/>
  <c r="A65" i="11" l="1"/>
  <c r="A66" i="11" s="1"/>
  <c r="I132" i="11" s="1"/>
  <c r="I155" i="11"/>
  <c r="A100" i="13"/>
  <c r="A101" i="13" s="1"/>
  <c r="G23" i="13" s="1"/>
  <c r="C43" i="15" l="1"/>
  <c r="E43" i="16" s="1"/>
  <c r="E20" i="16"/>
  <c r="C28" i="15"/>
  <c r="E28" i="16" l="1"/>
  <c r="C49" i="15"/>
  <c r="E49" i="16" s="1"/>
  <c r="C53" i="15" l="1"/>
  <c r="E53" i="16" s="1"/>
  <c r="C20" i="16" l="1"/>
  <c r="C23" i="44"/>
  <c r="C42" i="44"/>
  <c r="C27" i="44" l="1"/>
  <c r="C24" i="16"/>
  <c r="G24" i="16" s="1"/>
  <c r="C43" i="16"/>
  <c r="C28" i="16" l="1"/>
  <c r="G28" i="16" s="1"/>
  <c r="D18" i="22" s="1"/>
  <c r="C48" i="44"/>
  <c r="C52" i="44" s="1"/>
  <c r="C53" i="16" s="1"/>
  <c r="G53" i="16" s="1"/>
  <c r="G43" i="16"/>
  <c r="C49" i="16" l="1"/>
  <c r="G49" i="16" s="1"/>
  <c r="D13" i="1"/>
  <c r="D19" i="22"/>
  <c r="D20" i="22" s="1"/>
  <c r="D21" i="22" s="1"/>
  <c r="D22" i="22" s="1"/>
  <c r="D23" i="22" s="1"/>
  <c r="D24" i="22" s="1"/>
  <c r="D25" i="22" s="1"/>
  <c r="D26" i="22" s="1"/>
  <c r="D27" i="22" s="1"/>
  <c r="D28" i="22" s="1"/>
  <c r="D29" i="22" s="1"/>
  <c r="F18" i="22"/>
  <c r="G18" i="22"/>
  <c r="D90" i="22" l="1"/>
  <c r="H18" i="22"/>
  <c r="F19" i="22" s="1"/>
  <c r="G19" i="22" s="1"/>
  <c r="H19" i="22" s="1"/>
  <c r="F20" i="22" s="1"/>
  <c r="G20" i="22" s="1"/>
  <c r="H20" i="22" s="1"/>
  <c r="F21" i="22" s="1"/>
  <c r="G21" i="22" l="1"/>
  <c r="H21" i="22" s="1"/>
  <c r="F22" i="22" s="1"/>
  <c r="G22" i="22" s="1"/>
  <c r="H22" i="22" s="1"/>
  <c r="F23" i="22" s="1"/>
  <c r="G23" i="22" s="1"/>
  <c r="H23" i="22" s="1"/>
  <c r="F24" i="22" s="1"/>
  <c r="G24" i="22" s="1"/>
  <c r="H24" i="22" s="1"/>
  <c r="F25" i="22" s="1"/>
  <c r="G25" i="22" s="1"/>
  <c r="H25" i="22" s="1"/>
  <c r="F26" i="22" l="1"/>
  <c r="G26" i="22" s="1"/>
  <c r="H26" i="22" s="1"/>
  <c r="F27" i="22" l="1"/>
  <c r="G27" i="22" s="1"/>
  <c r="H27" i="22" l="1"/>
  <c r="F28" i="22" s="1"/>
  <c r="G28" i="22" s="1"/>
  <c r="H28" i="22" s="1"/>
  <c r="F29" i="22" l="1"/>
  <c r="G29" i="22" s="1"/>
  <c r="H29" i="22" s="1"/>
  <c r="F30" i="22" s="1"/>
  <c r="G30" i="22" s="1"/>
  <c r="H30" i="22" l="1"/>
  <c r="F31" i="22" s="1"/>
  <c r="G31" i="22" l="1"/>
  <c r="H31" i="22" s="1"/>
  <c r="F32" i="22" l="1"/>
  <c r="G32" i="22" l="1"/>
  <c r="H32" i="22" s="1"/>
  <c r="F33" i="22" l="1"/>
  <c r="G33" i="22" l="1"/>
  <c r="H33" i="22" s="1"/>
  <c r="F34" i="22" l="1"/>
  <c r="G34" i="22" l="1"/>
  <c r="H34" i="22" s="1"/>
  <c r="F35" i="22" l="1"/>
  <c r="G35" i="22" l="1"/>
  <c r="H35" i="22" s="1"/>
  <c r="F36" i="22" l="1"/>
  <c r="G36" i="22" l="1"/>
  <c r="H36" i="22" s="1"/>
  <c r="F37" i="22" l="1"/>
  <c r="G37" i="22" l="1"/>
  <c r="H37" i="22" s="1"/>
  <c r="F38" i="22" l="1"/>
  <c r="G38" i="22" l="1"/>
  <c r="H38" i="22" s="1"/>
  <c r="F39" i="22" l="1"/>
  <c r="G39" i="22" l="1"/>
  <c r="H39" i="22" s="1"/>
  <c r="G14" i="1"/>
  <c r="G15" i="1" s="1"/>
  <c r="G16" i="1" s="1"/>
  <c r="G17" i="1" s="1"/>
  <c r="G18" i="1" s="1"/>
  <c r="G19" i="1" s="1"/>
  <c r="G20" i="1" s="1"/>
  <c r="G21" i="1" s="1"/>
  <c r="A14" i="1"/>
  <c r="A15" i="1" s="1"/>
  <c r="A16" i="1" s="1"/>
  <c r="A17" i="1" s="1"/>
  <c r="A18" i="1" s="1"/>
  <c r="A19" i="1" s="1"/>
  <c r="A20" i="1" s="1"/>
  <c r="A21" i="1" s="1"/>
  <c r="F40" i="22" l="1"/>
  <c r="G40" i="22" l="1"/>
  <c r="H40" i="22" s="1"/>
  <c r="F41" i="22" l="1"/>
  <c r="G41" i="22" s="1"/>
  <c r="H41" i="22" l="1"/>
  <c r="F42" i="22" l="1"/>
  <c r="G42" i="22" l="1"/>
  <c r="H42" i="22" s="1"/>
  <c r="F43" i="22" l="1"/>
  <c r="G43" i="22" s="1"/>
  <c r="H43" i="22" s="1"/>
  <c r="F44" i="22" l="1"/>
  <c r="G44" i="22" s="1"/>
  <c r="H44" i="22" s="1"/>
  <c r="F45" i="22" l="1"/>
  <c r="G45" i="22" s="1"/>
  <c r="H45" i="22" s="1"/>
  <c r="F46" i="22" l="1"/>
  <c r="G46" i="22" s="1"/>
  <c r="H46" i="22" s="1"/>
  <c r="F47" i="22" l="1"/>
  <c r="G47" i="22" s="1"/>
  <c r="H47" i="22" s="1"/>
  <c r="F48" i="22" l="1"/>
  <c r="G48" i="22" s="1"/>
  <c r="H48" i="22" s="1"/>
  <c r="F49" i="22" l="1"/>
  <c r="G49" i="22" s="1"/>
  <c r="H49" i="22" s="1"/>
  <c r="F50" i="22" l="1"/>
  <c r="G50" i="22" s="1"/>
  <c r="H50" i="22" l="1"/>
  <c r="F51" i="22" l="1"/>
  <c r="G51" i="22" s="1"/>
  <c r="H51" i="22" s="1"/>
  <c r="F52" i="22" l="1"/>
  <c r="G52" i="22" s="1"/>
  <c r="H52" i="22" s="1"/>
  <c r="F53" i="22" l="1"/>
  <c r="G53" i="22" s="1"/>
  <c r="H53" i="22" s="1"/>
  <c r="F54" i="22" l="1"/>
  <c r="G54" i="22" s="1"/>
  <c r="H54" i="22" l="1"/>
  <c r="F55" i="22" l="1"/>
  <c r="G55" i="22" l="1"/>
  <c r="H55" i="22" s="1"/>
  <c r="F56" i="22" s="1"/>
  <c r="G56" i="22" l="1"/>
  <c r="H56" i="22" s="1"/>
  <c r="F57" i="22" s="1"/>
  <c r="G57" i="22" l="1"/>
  <c r="H57" i="22" s="1"/>
  <c r="F58" i="22" l="1"/>
  <c r="G58" i="22" s="1"/>
  <c r="H58" i="22" s="1"/>
  <c r="F59" i="22" l="1"/>
  <c r="G59" i="22" s="1"/>
  <c r="H59" i="22" s="1"/>
  <c r="F60" i="22" l="1"/>
  <c r="G60" i="22" s="1"/>
  <c r="H60" i="22" l="1"/>
  <c r="F61" i="22" l="1"/>
  <c r="G61" i="22" s="1"/>
  <c r="H61" i="22" s="1"/>
  <c r="F62" i="22" s="1"/>
  <c r="G62" i="22" l="1"/>
  <c r="H62" i="22" s="1"/>
  <c r="F63" i="22" l="1"/>
  <c r="G63" i="22" s="1"/>
  <c r="H63" i="22" l="1"/>
  <c r="F64" i="22" l="1"/>
  <c r="G64" i="22" s="1"/>
  <c r="H64" i="22" s="1"/>
  <c r="F65" i="22" l="1"/>
  <c r="G65" i="22" l="1"/>
  <c r="H65" i="22" l="1"/>
  <c r="F66" i="22" l="1"/>
  <c r="G66" i="22" s="1"/>
  <c r="H66" i="22" s="1"/>
  <c r="F67" i="22" s="1"/>
  <c r="G67" i="22" l="1"/>
  <c r="H67" i="22" s="1"/>
  <c r="F68" i="22" s="1"/>
  <c r="G68" i="22" l="1"/>
  <c r="H68" i="22" s="1"/>
  <c r="F69" i="22" l="1"/>
  <c r="G69" i="22" l="1"/>
  <c r="H69" i="22" s="1"/>
  <c r="F70" i="22" s="1"/>
  <c r="G70" i="22" l="1"/>
  <c r="H70" i="22" s="1"/>
  <c r="F71" i="22" l="1"/>
  <c r="G71" i="22" s="1"/>
  <c r="H71" i="22" l="1"/>
  <c r="F72" i="22" l="1"/>
  <c r="G72" i="22" s="1"/>
  <c r="H72" i="22" s="1"/>
  <c r="F73" i="22" l="1"/>
  <c r="G73" i="22" s="1"/>
  <c r="H73" i="22" s="1"/>
  <c r="F74" i="22" l="1"/>
  <c r="G74" i="22" s="1"/>
  <c r="H74" i="22" s="1"/>
  <c r="F75" i="22" l="1"/>
  <c r="G75" i="22" s="1"/>
  <c r="H75" i="22" s="1"/>
  <c r="F76" i="22" l="1"/>
  <c r="G76" i="22" s="1"/>
  <c r="H76" i="22" s="1"/>
  <c r="F77" i="22" l="1"/>
  <c r="G77" i="22" s="1"/>
  <c r="H77" i="22" l="1"/>
  <c r="F78" i="22" l="1"/>
  <c r="G78" i="22"/>
  <c r="H78" i="22" s="1"/>
  <c r="F79" i="22" l="1"/>
  <c r="G79" i="22" s="1"/>
  <c r="H79" i="22" s="1"/>
  <c r="F80" i="22" l="1"/>
  <c r="G80" i="22"/>
  <c r="H80" i="22" s="1"/>
  <c r="F81" i="22" s="1"/>
  <c r="G81" i="22" l="1"/>
  <c r="H81" i="22" s="1"/>
  <c r="F82" i="22" s="1"/>
  <c r="G82" i="22" l="1"/>
  <c r="H82" i="22"/>
  <c r="F83" i="22" l="1"/>
  <c r="G83" i="22" s="1"/>
  <c r="H83" i="22" s="1"/>
  <c r="F84" i="22" l="1"/>
  <c r="G84" i="22" s="1"/>
  <c r="H84" i="22" l="1"/>
  <c r="F85" i="22" l="1"/>
  <c r="G85" i="22" s="1"/>
  <c r="H85" i="22" s="1"/>
  <c r="F86" i="22" l="1"/>
  <c r="G86" i="22" s="1"/>
  <c r="H86" i="22" s="1"/>
  <c r="F87" i="22" s="1"/>
  <c r="G87" i="22" l="1"/>
  <c r="H87" i="22" s="1"/>
  <c r="F88" i="22" l="1"/>
  <c r="G88" i="22"/>
  <c r="H88" i="22" s="1"/>
  <c r="F89" i="22" l="1"/>
  <c r="G89" i="22" s="1"/>
  <c r="G90" i="22" s="1"/>
  <c r="D15" i="1" s="1"/>
  <c r="D17" i="1" s="1"/>
  <c r="D21" i="1" s="1"/>
  <c r="H89" i="22" l="1"/>
</calcChain>
</file>

<file path=xl/sharedStrings.xml><?xml version="1.0" encoding="utf-8"?>
<sst xmlns="http://schemas.openxmlformats.org/spreadsheetml/2006/main" count="955" uniqueCount="327">
  <si>
    <t>San Diego Gas &amp; Electric Company</t>
  </si>
  <si>
    <t>($1,000)</t>
  </si>
  <si>
    <t>Line</t>
  </si>
  <si>
    <t>Description</t>
  </si>
  <si>
    <t>Amounts</t>
  </si>
  <si>
    <t>Reference</t>
  </si>
  <si>
    <t>No.</t>
  </si>
  <si>
    <t>B</t>
  </si>
  <si>
    <t>Interest Expense</t>
  </si>
  <si>
    <t>Total</t>
  </si>
  <si>
    <t>(a)</t>
  </si>
  <si>
    <t xml:space="preserve"> </t>
  </si>
  <si>
    <t>A</t>
  </si>
  <si>
    <t>C = A - B</t>
  </si>
  <si>
    <t>Difference</t>
  </si>
  <si>
    <t>Incr (Decr)</t>
  </si>
  <si>
    <t>√</t>
  </si>
  <si>
    <t>Transmission Related A&amp;G Expense</t>
  </si>
  <si>
    <t>Shall be Zero</t>
  </si>
  <si>
    <t>Net Transmission Plant</t>
  </si>
  <si>
    <t>Cost Adjustment Workpapers</t>
  </si>
  <si>
    <t>SAN DIEGO GAS &amp; ELECTRIC COMPANY</t>
  </si>
  <si>
    <t>FERC Form 1</t>
  </si>
  <si>
    <t>Page; Line; Col.</t>
  </si>
  <si>
    <t>(b)</t>
  </si>
  <si>
    <t>Statement AV</t>
  </si>
  <si>
    <t>Cost of Capital and Fair Rate of Return</t>
  </si>
  <si>
    <t>Long-Term Debt Component - Denominator:</t>
  </si>
  <si>
    <t>Bonds (Acct 221)</t>
  </si>
  <si>
    <t>112; 18; c</t>
  </si>
  <si>
    <t>Less: Reacquired Bonds (Acct 222)</t>
  </si>
  <si>
    <t>112; 19; c</t>
  </si>
  <si>
    <t>Other Long-Term Debt (Acct 224)</t>
  </si>
  <si>
    <t>112; 21; c</t>
  </si>
  <si>
    <t>Unamortized Premium on Long-Term Debt (Acct 225)</t>
  </si>
  <si>
    <t>112; 22; c</t>
  </si>
  <si>
    <t>Less: Unamortized Discount on Long-Term Debt-Debit (Acct 226)</t>
  </si>
  <si>
    <t>112; 23; c</t>
  </si>
  <si>
    <t xml:space="preserve">     LTD = Long Term Debt</t>
  </si>
  <si>
    <t>Long-Term Debt Component - Numerator:</t>
  </si>
  <si>
    <t>Interest on Long-Term Debt (Acct 427)</t>
  </si>
  <si>
    <t>117; 62; c</t>
  </si>
  <si>
    <t>Amort. of Debt Disc. and Expense (Acct 428)</t>
  </si>
  <si>
    <t>117; 63; c</t>
  </si>
  <si>
    <t>Amortization of Loss on Reacquired Debt (Acct 428.1)</t>
  </si>
  <si>
    <t>117; 64; c</t>
  </si>
  <si>
    <t>Less: Amort. of Premium on Debt-Credit (Acct 429)</t>
  </si>
  <si>
    <t>117; 65; c</t>
  </si>
  <si>
    <t>Less: Amortization of Gain on Reacquired Debt-Credit (Acct 429.1)</t>
  </si>
  <si>
    <t>117; 66; c</t>
  </si>
  <si>
    <t xml:space="preserve">     i = LTD interest</t>
  </si>
  <si>
    <t>Cost of Long-Term Debt:</t>
  </si>
  <si>
    <t>Preferred Equity Component:</t>
  </si>
  <si>
    <t>PF = Preferred Stock (Acct 204)</t>
  </si>
  <si>
    <t>112; 3; c</t>
  </si>
  <si>
    <t>d(pf) = Total Dividends Declared-Preferred Stocks (Acct 437)</t>
  </si>
  <si>
    <t>118; 29; c</t>
  </si>
  <si>
    <t xml:space="preserve">     Cost of Preferred Equity</t>
  </si>
  <si>
    <t>Common Equity Component:</t>
  </si>
  <si>
    <t>Proprietary Capital</t>
  </si>
  <si>
    <t>112; 16; c</t>
  </si>
  <si>
    <t>Less: Preferred Stock (Acct 204)</t>
  </si>
  <si>
    <t>Less: Unappropriated Undistributed Subsidiary Earnings (Acct 216.1)</t>
  </si>
  <si>
    <t>112; 12; c</t>
  </si>
  <si>
    <t>Accumulated Other Comprehensive Income (Acct 219)</t>
  </si>
  <si>
    <t>112; 15; c</t>
  </si>
  <si>
    <t xml:space="preserve">     CS = Common Stock</t>
  </si>
  <si>
    <t>TO5 Offer of Settlement; Section II.A.1.5.1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</si>
  <si>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</si>
  <si>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</si>
  <si>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</si>
  <si>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</si>
  <si>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</si>
  <si>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</si>
  <si>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</si>
  <si>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</si>
  <si>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</si>
  <si>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</si>
  <si>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</si>
  <si>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Preferred Equity</t>
  </si>
  <si>
    <t>Common Equity</t>
  </si>
  <si>
    <t xml:space="preserve">     Total Capital</t>
  </si>
  <si>
    <t>Cost of Equity Component (Preferred &amp; Common):</t>
  </si>
  <si>
    <t>Amount is based upon December 31 balances.</t>
  </si>
  <si>
    <t>Incentive Weighted Cost of Capital:</t>
  </si>
  <si>
    <t>Incentive Cost of Equity Component (Preferred &amp; Common):</t>
  </si>
  <si>
    <t>Where:</t>
  </si>
  <si>
    <t xml:space="preserve">     A = Sum of Preferred Stock and Return on Equity Component</t>
  </si>
  <si>
    <t xml:space="preserve">     B = Transmission Total Federal Tax Adjustments</t>
  </si>
  <si>
    <t xml:space="preserve">     C = Equity AFUDC Component of Transmission Depreciation Expense</t>
  </si>
  <si>
    <t xml:space="preserve">     D = Transmission Rate Base</t>
  </si>
  <si>
    <t xml:space="preserve">     FT = Federal Income Tax Rate for Rate Effective Period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</si>
  <si>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</si>
  <si>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</si>
  <si>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</si>
  <si>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</si>
  <si>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</si>
  <si>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 xml:space="preserve">     B = Equity AFUDC Component of Transmission Depreciation Expense</t>
  </si>
  <si>
    <t xml:space="preserve">     C = Transmission Rate Base</t>
  </si>
  <si>
    <t xml:space="preserve">     FT = Federal Income Tax Expense</t>
  </si>
  <si>
    <t xml:space="preserve">     ST = State Income Tax Rate for Rate Effective Period</t>
  </si>
  <si>
    <t>8.84%</t>
  </si>
  <si>
    <t>State Income Tax Rate</t>
  </si>
  <si>
    <t>State Income Tax    =    ((A) + (B / C) + Federal Income Tax)*(ST)</t>
  </si>
  <si>
    <t>State Income Tax Expense</t>
  </si>
  <si>
    <t xml:space="preserve">                                                               (1 - ST)</t>
  </si>
  <si>
    <t>C. Total Federal &amp; State Income Tax Rate:</t>
  </si>
  <si>
    <t>D. Total Weighted Cost of Capital:</t>
  </si>
  <si>
    <t xml:space="preserve">     D = Incentive ROE Project Transmission Rate Base</t>
  </si>
  <si>
    <t xml:space="preserve">Federal Income Tax    =    (((A) + (C / D)) * FT) - (B / D) </t>
  </si>
  <si>
    <t xml:space="preserve">Federal Income Tax Expense </t>
  </si>
  <si>
    <t xml:space="preserve">     C = Incentive ROE Project Transmission Rate Base</t>
  </si>
  <si>
    <t>D. Total Incentive Weighted Cost of Capital:</t>
  </si>
  <si>
    <t>Total Annual Costs Citizens' Share of the SX-PQ Underground Line Segment - Before Interest</t>
  </si>
  <si>
    <t>CITIZENS' SHARE OF THE SX-PQ UNDERGROUND LINE SEGMENT</t>
  </si>
  <si>
    <t>Summary of Cost Components</t>
  </si>
  <si>
    <t>Description of Annual Costs</t>
  </si>
  <si>
    <t>Section 1 - Direct Maintenance Expense Cost Component</t>
  </si>
  <si>
    <t>Section 2 - Non-Direct Expense Cost Component</t>
  </si>
  <si>
    <t>Section 3 - Cost Component Containing Other Specific Expenses</t>
  </si>
  <si>
    <t>Section 4 - True-Up Adjustment Cost Component (Over)/Undercollection</t>
  </si>
  <si>
    <t>Section 5 - Interest True-Up Adjustment Cost Component</t>
  </si>
  <si>
    <t>Subtotal Annual Costs</t>
  </si>
  <si>
    <t>Other Adjustments</t>
  </si>
  <si>
    <t>Total Annual Costs</t>
  </si>
  <si>
    <t>Description of Monthly Costs</t>
  </si>
  <si>
    <t>Total Monthly Costs</t>
  </si>
  <si>
    <t>Number of Months in Base Period</t>
  </si>
  <si>
    <t xml:space="preserve">Total Annual Costs Adjustment </t>
  </si>
  <si>
    <t xml:space="preserve">Section 2 - Non-Direct Expense Cost Component </t>
  </si>
  <si>
    <t>A. Non-Direct Annual Carrying Charge Percentages</t>
  </si>
  <si>
    <t>Transmission Related O&amp;M Expense</t>
  </si>
  <si>
    <t>Transmission Related Property Tax Expense</t>
  </si>
  <si>
    <t>Transmission Related Payroll Tax Expense</t>
  </si>
  <si>
    <t>Transmission Related Working Capital Revenue</t>
  </si>
  <si>
    <t>Transmission Related General &amp; Common Plant Revenue</t>
  </si>
  <si>
    <t xml:space="preserve">     Subtotal Annual Carrying Charge Rate</t>
  </si>
  <si>
    <t>Transmission Related Municipal Franchise Fees Expense</t>
  </si>
  <si>
    <t xml:space="preserve">     Total Annual Carrying Charge Rate</t>
  </si>
  <si>
    <t>B. Derivation of Non-Direct Expense</t>
  </si>
  <si>
    <t>Lease Agreement</t>
  </si>
  <si>
    <t>Total Annual Carrying Charge Rate</t>
  </si>
  <si>
    <t xml:space="preserve">     Total Non-Direct Expense</t>
  </si>
  <si>
    <t>A. Transmission Related O&amp;M Expense</t>
  </si>
  <si>
    <t>Transmission O&amp;M Expense</t>
  </si>
  <si>
    <t xml:space="preserve">     Transmission O&amp;M Expense Carrying Charge Percentage</t>
  </si>
  <si>
    <t>B. Transmission Related A&amp;G Expense</t>
  </si>
  <si>
    <t>Total Transmission Related A&amp;G Expense Including Property Ins.</t>
  </si>
  <si>
    <t xml:space="preserve">     Transmission Related A&amp;G Carrying Charge Percentage</t>
  </si>
  <si>
    <t>C. Transmission Related Property Tax Expense</t>
  </si>
  <si>
    <t xml:space="preserve">     Transmission Related Property Tax Carrying Charge Percentage</t>
  </si>
  <si>
    <t>D. Transmission Related Payroll Tax Expense</t>
  </si>
  <si>
    <t xml:space="preserve">     Transmission Related Payroll Tax Carrying Charge Percentage</t>
  </si>
  <si>
    <t>E. Transmission Related Working Capital Revenue</t>
  </si>
  <si>
    <t>Transmission Related M&amp;S Allocated to Transmission</t>
  </si>
  <si>
    <t>Transmission Related Prepayments Allocated to Transmission</t>
  </si>
  <si>
    <t>Transmission Related Working Cash</t>
  </si>
  <si>
    <t xml:space="preserve">     Total Transmission Related Working Capital</t>
  </si>
  <si>
    <t>Cost of Capital Rate</t>
  </si>
  <si>
    <t>Transmission Working Capital Revenue</t>
  </si>
  <si>
    <t xml:space="preserve">     Transmission Related Working Capital Revenue Carrying Charge Percentage</t>
  </si>
  <si>
    <t>F. Transmission Related General &amp; Common Plant Revenue</t>
  </si>
  <si>
    <t>Net Transmission Related General Plant</t>
  </si>
  <si>
    <t>Net Transmission Related Common Plant</t>
  </si>
  <si>
    <t>Total Net Transmission Related General and Common Plant</t>
  </si>
  <si>
    <t>Transmission Related General and Common Return and Associated Income Taxes</t>
  </si>
  <si>
    <t>Transmission Related General and Common Depreciation Expense</t>
  </si>
  <si>
    <t>Total Transmission Related General and Common Plant Revenues</t>
  </si>
  <si>
    <t xml:space="preserve">     Total Transmission Related General and Common Plant Carrying Charge Percentage</t>
  </si>
  <si>
    <t>Col. 1</t>
  </si>
  <si>
    <t>Col. 2</t>
  </si>
  <si>
    <t>Col. 3</t>
  </si>
  <si>
    <t>Col. 4</t>
  </si>
  <si>
    <t>Col. 5</t>
  </si>
  <si>
    <t>Col. 6</t>
  </si>
  <si>
    <t>Calculations:</t>
  </si>
  <si>
    <t>Cumulative</t>
  </si>
  <si>
    <t>Monthly</t>
  </si>
  <si>
    <t>Overcollection (-) or</t>
  </si>
  <si>
    <t>Undercollection (+)</t>
  </si>
  <si>
    <t>Interest</t>
  </si>
  <si>
    <t>in Revenue</t>
  </si>
  <si>
    <t>Month</t>
  </si>
  <si>
    <t>Year</t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</si>
  <si>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</si>
  <si>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</si>
  <si>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</si>
  <si>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</si>
  <si>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</si>
  <si>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</si>
  <si>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</si>
  <si>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</si>
  <si>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</si>
  <si>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</si>
  <si>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</si>
  <si>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</si>
  <si>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</si>
  <si>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</si>
  <si>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Rates specified on the FERC website pursuant to Section 35.19a of the Commission regulation.</t>
  </si>
  <si>
    <t>SAN DIEGO GAS AND ELECTRIC COMPANY</t>
  </si>
  <si>
    <t>Incentive Return on Common Equity: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</si>
  <si>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Calculation:</t>
    </r>
  </si>
  <si>
    <t>a. Federal Income Tax Component:</t>
  </si>
  <si>
    <r>
      <t xml:space="preserve">     C = Equity AFUDC Component of Transmission Depreciation Expense </t>
    </r>
    <r>
      <rPr>
        <b/>
        <vertAlign val="superscript"/>
        <sz val="12"/>
        <rFont val="Times New Roman"/>
        <family val="1"/>
      </rPr>
      <t>1</t>
    </r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</si>
  <si>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</si>
  <si>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t>Citizens portion of Equity AFUDC totaling $56K is embedded in the Equity AFUDC component of Transmission Depreciation expense.</t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</si>
  <si>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Calculation:</t>
    </r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</si>
  <si>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</si>
  <si>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 xml:space="preserve">Total Monthly Costs Adjustment </t>
  </si>
  <si>
    <r>
      <t>Return on Common Equity:</t>
    </r>
    <r>
      <rPr>
        <sz val="12"/>
        <rFont val="Times New Roman"/>
        <family val="1"/>
      </rPr>
      <t xml:space="preserve"> </t>
    </r>
    <r>
      <rPr>
        <vertAlign val="superscript"/>
        <sz val="12"/>
        <color rgb="FFFF0000"/>
        <rFont val="Times New Roman"/>
        <family val="1"/>
      </rPr>
      <t>2</t>
    </r>
  </si>
  <si>
    <t>Sum Lines 3 and 5</t>
  </si>
  <si>
    <t>Line 7 / Line 9</t>
  </si>
  <si>
    <t>Total Citizens' Annual Prior Year Cost of Service</t>
  </si>
  <si>
    <t>Total Citizens' Monthly Prior Year Cost of Service</t>
  </si>
  <si>
    <t>Citizens' Lease Payment</t>
  </si>
  <si>
    <t>Citizens' Financed Transmission Projects:</t>
  </si>
  <si>
    <t xml:space="preserve">Citizens' Share of the SX-PQ Underground Line Segment  </t>
  </si>
  <si>
    <t>Page 2; Line 17; Col. C</t>
  </si>
  <si>
    <t>= Col. 2 - Col. 6</t>
  </si>
  <si>
    <t>See Footnote 2</t>
  </si>
  <si>
    <t>See Footnote 3</t>
  </si>
  <si>
    <t>= Col. 4 + Col. 5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</si>
  <si>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</si>
  <si>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</si>
  <si>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</si>
  <si>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</si>
  <si>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t>Section 1; Page 1; Line 17</t>
  </si>
  <si>
    <t>Sum Lines 1, 3, 5</t>
  </si>
  <si>
    <t>Section 5; Page Interest TU (CY); Col. 6; Line 20</t>
  </si>
  <si>
    <t>Sum Lines 7, 9, 11</t>
  </si>
  <si>
    <t>Line 13 + Line 15</t>
  </si>
  <si>
    <t>Line 4 / Line 1</t>
  </si>
  <si>
    <t>Line 9 / Line 1</t>
  </si>
  <si>
    <t>Line 14 / Line 1</t>
  </si>
  <si>
    <t>Statement AK; Line 28</t>
  </si>
  <si>
    <t>Line 19 / Line 1</t>
  </si>
  <si>
    <t>Sum Lines 25 thru 27</t>
  </si>
  <si>
    <t>Line 28 x Line 30</t>
  </si>
  <si>
    <t>Line 32 / Line 1</t>
  </si>
  <si>
    <t>Line 37 + Line 39</t>
  </si>
  <si>
    <t>Line 30</t>
  </si>
  <si>
    <t>Line 41 * Line 43</t>
  </si>
  <si>
    <t>Line 45 + Line 47</t>
  </si>
  <si>
    <t>Line 49 / Line 1</t>
  </si>
  <si>
    <t>Negative of Statement AR; Line 11</t>
  </si>
  <si>
    <t>AV-2A; Line 40</t>
  </si>
  <si>
    <t>Page 3 and Page 4, Line 1</t>
  </si>
  <si>
    <t>Page 3 and Page 4, Line 3</t>
  </si>
  <si>
    <t>Page 3 and Page 4, Line 5</t>
  </si>
  <si>
    <t>Page 3 and Page 4, Line 9</t>
  </si>
  <si>
    <t>Page 3 and Page 4, Line 11</t>
  </si>
  <si>
    <t>Page 3 and Page 4, Line 15</t>
  </si>
  <si>
    <t>Page 3 and Page 4, Line 20</t>
  </si>
  <si>
    <t>Page 3 and Page 4, Line 22</t>
  </si>
  <si>
    <t>Page 3 and Page 4, Line 24</t>
  </si>
  <si>
    <t>Page 3 and Page 4, Line 28</t>
  </si>
  <si>
    <t>Page 3 and Page 4, Line 30</t>
  </si>
  <si>
    <t>Page 3 and Page 4, Line 32</t>
  </si>
  <si>
    <t>Page 3 and Page 4, Line 38</t>
  </si>
  <si>
    <t>Derivation of Other Adjustments Applicable to Appendix XII Cycle 4</t>
  </si>
  <si>
    <t>Other Cost Adjustments due to Appendix XII Cycle 4 Cost Adjustments Calculation:</t>
  </si>
  <si>
    <t>Revised - Appendix XII Cycle 4</t>
  </si>
  <si>
    <t>Statement AH; Line 17</t>
  </si>
  <si>
    <t>Base Period &amp; True-Up Period 12 - Months Ending December 31, 2020</t>
  </si>
  <si>
    <t>Derivation of Interest Expense on Other Adjustments Applicable to Appendix XII Cycle 4</t>
  </si>
  <si>
    <t>Posted FERC Interest rates</t>
  </si>
  <si>
    <t>Pg9 Rev Stmt AL; Line 19</t>
  </si>
  <si>
    <t>Pg12 Rev AV-4; Page 1; Line 26</t>
  </si>
  <si>
    <t>Pg5 Rev Section 2; Page 1; Line 25</t>
  </si>
  <si>
    <t>Rate Effective Period January 1, 2022 to December 31, 2022</t>
  </si>
  <si>
    <t>Pg22 Rev AV-4; Line 6</t>
  </si>
  <si>
    <t>Pg16 Rev Statement AK; Line 17</t>
  </si>
  <si>
    <t>Pg22 Rev AV-4; Line 4</t>
  </si>
  <si>
    <t>Pg22 Rev AV-4; Line 5</t>
  </si>
  <si>
    <t>Pg15 Rev Statement AJ; Line 17</t>
  </si>
  <si>
    <t>Pg9 Rev Section 3; Page 1; Line 31</t>
  </si>
  <si>
    <t>Pg10 Rev Section 4; Page TU; Col. 11; Line 21</t>
  </si>
  <si>
    <t>Pg11 Rev Stmt AV; Page 2; Line 31</t>
  </si>
  <si>
    <t>Pg9 Rev Statement AL; Line 5</t>
  </si>
  <si>
    <t>Pg9 Rev Statement AL; Line 9</t>
  </si>
  <si>
    <t>Pg8 Rev Stmt AH; Line 45</t>
  </si>
  <si>
    <t>Items in BOLD have changed to correct the over-allocation of "Duplicate Charges (Company Energy Use)" Credit in FERC Account no. 929.</t>
  </si>
  <si>
    <t>(c) = (a) x (b)</t>
  </si>
  <si>
    <t>Removal</t>
  </si>
  <si>
    <t>Costs</t>
  </si>
  <si>
    <t>Rate</t>
  </si>
  <si>
    <t>A. Direct Assignment of Accumulated Deferred Income Taxes (ADIT) to Citizens:</t>
  </si>
  <si>
    <t>Average ADIT Difference With and Without Bonus</t>
  </si>
  <si>
    <t>AF-3; Line 5; Col. Average</t>
  </si>
  <si>
    <t>Statement AV2; Line 31</t>
  </si>
  <si>
    <r>
      <t xml:space="preserve"> </t>
    </r>
    <r>
      <rPr>
        <b/>
        <sz val="12"/>
        <rFont val="Times New Roman"/>
        <family val="1"/>
      </rPr>
      <t xml:space="preserve">    Total ADIT Revenue Credit</t>
    </r>
  </si>
  <si>
    <t>B. Equity AFUDC Component of Transmission Depreciation Expense</t>
  </si>
  <si>
    <t xml:space="preserve">Annual Equity AFUDC Allocated to Citizens   </t>
  </si>
  <si>
    <t>AV-2B; Line 17</t>
  </si>
  <si>
    <t>C. Derivation of Citizens SX-PQ Underground Line Segment Cost of Removal</t>
  </si>
  <si>
    <t>FERC Account</t>
  </si>
  <si>
    <t xml:space="preserve">   357 - Underground Conduit</t>
  </si>
  <si>
    <t>TO5 Transmission Plant Deprec. Rates WP</t>
  </si>
  <si>
    <t xml:space="preserve">   358 - Underground Conductors &amp; Devices</t>
  </si>
  <si>
    <t xml:space="preserve">   359 - Roads &amp; Trails</t>
  </si>
  <si>
    <t xml:space="preserve">   350.1 - Land</t>
  </si>
  <si>
    <t xml:space="preserve">   350.2 - Land Rights</t>
  </si>
  <si>
    <t xml:space="preserve">     Subtotal Annual Cost of Removal</t>
  </si>
  <si>
    <t xml:space="preserve">     Total Annual Cost of Removal</t>
  </si>
  <si>
    <t xml:space="preserve">     Total Other Specific Expenses</t>
  </si>
  <si>
    <t>Source: Appendix XII Cycle 5; Rev C.Sec.3 Other Costs; ER23-110</t>
  </si>
  <si>
    <t>Source: https://www.ferc.gov/interest-calculation-rates-and-methodology</t>
  </si>
  <si>
    <t>Appendix XII Cycle 8 Annual Informational Filing</t>
  </si>
  <si>
    <t>Estimated FERC Interest rates</t>
  </si>
  <si>
    <t>Source: As Filed Appendix XII Cycle 4; Rev Stmt AV; ER25-114</t>
  </si>
  <si>
    <t>189 FERC ¶ 61,248 at Page 17</t>
  </si>
  <si>
    <t>Items in BOLD have changed due to removing 50 basis points in CAISO ROE Adder disallowed by FERC.</t>
  </si>
  <si>
    <t>Source: As Filed Appendix XII Cycle 4; Rev Sec 2-Non-Dir Exp; ER25-114</t>
  </si>
  <si>
    <t>Items in BOLD have changed due to A&amp;G adjustments and removal of CIAC related ADIT per SDG&amp;E's TO5 Cycle 4 Letter Order determination in ER22-527</t>
  </si>
  <si>
    <t>as compared to the original SX-PQ Appendix XII Cycle 4 filing per ER22-133.</t>
  </si>
  <si>
    <t>Pg9 Rev Stmt AV; Page 2; Line 31</t>
  </si>
  <si>
    <t>Source: As Filed Appendix XII Cycle 4; Rev Summary of Cost Components; ER25-114</t>
  </si>
  <si>
    <t>Pg7 Rev Section 3; Page 1; Line 31</t>
  </si>
  <si>
    <t xml:space="preserve">Appendix XII Cycle 8 Annual Informational Filing </t>
  </si>
  <si>
    <t>Amounts for Appendix XII Cycle 4 are as filed in the following dockets: ER22-133, ER23-110, ER24-175, and ER25-114.</t>
  </si>
  <si>
    <r>
      <t xml:space="preserve">As Filed - 
Appendix XII 
Cycle 4 </t>
    </r>
    <r>
      <rPr>
        <b/>
        <vertAlign val="superscript"/>
        <sz val="12"/>
        <rFont val="Times New Roman"/>
        <family val="1"/>
      </rPr>
      <t>1</t>
    </r>
  </si>
  <si>
    <r>
      <t xml:space="preserve">Appendix XII Cycle 8 Annual Informational Filing </t>
    </r>
    <r>
      <rPr>
        <b/>
        <vertAlign val="superscript"/>
        <sz val="14"/>
        <color theme="1"/>
        <rFont val="Times New Roman"/>
        <family val="1"/>
      </rPr>
      <t>1</t>
    </r>
  </si>
  <si>
    <t xml:space="preserve">Section C.6a of the Protocols provides a mechanism for SDG&amp;E to correct errors that affected the Appendix X costs in a previous Informational Filing. In this </t>
  </si>
  <si>
    <t>Adder of 50 basis points.</t>
  </si>
  <si>
    <t xml:space="preserve">Appendix XII Cycle 8 Informational Filing, SDG&amp;E is adjusting Appendix XII Cycle 4 by approximately $5K in response to FERC disallowing the CAISO ROE </t>
  </si>
  <si>
    <t>Page 11 Line 81; Col. 5</t>
  </si>
  <si>
    <t>Section 4; Page TU; Col. 11; Line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</si>
</sst>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%"/>
    <numFmt numFmtId="167" formatCode="#,##0.0_);\(#,##0.0\)"/>
    <numFmt numFmtId="168" formatCode="0.0000%"/>
    <numFmt numFmtId="169" formatCode="0.000000"/>
    <numFmt numFmtId="170" formatCode="_(&quot;$&quot;* #,##0.000_);_(&quot;$&quot;* \(#,##0.000\);_(&quot;$&quot;* &quot;-&quot;??_);_(@_)"/>
    <numFmt numFmtId="171" formatCode="_(* #,##0.000_);_(* \(#,##0.000\);_(* &quot;-&quot;??_);_(@_)"/>
    <numFmt numFmtId="172" formatCode="0_);\(0\)"/>
    <numFmt numFmtId="173" formatCode="_(&quot;$&quot;* #,##0,_);_(&quot;$&quot;* \(#,##0,\);_(&quot;$&quot;* &quot;-&quot;??_);_(@_)"/>
    <numFmt numFmtId="174" formatCode="&quot;$&quot;#,##0,_);[Red]\(&quot;$&quot;#,##0,\)"/>
    <numFmt numFmtId="175" formatCode="00000"/>
    <numFmt numFmtId="176" formatCode="_(* #,##0.000000000000000_);_(* \(#,##0.000000000000000\);_(* &quot;-&quot;??_);_(@_)"/>
    <numFmt numFmtId="177" formatCode="0.000"/>
    <numFmt numFmtId="178" formatCode="_(* #,##0.0000_);_(* \(#,##0.00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u/>
      <sz val="12"/>
      <name val="Times New Roman"/>
      <family val="1"/>
    </font>
    <font>
      <strike/>
      <sz val="12"/>
      <name val="Times New Roman"/>
      <family val="1"/>
    </font>
    <font>
      <b/>
      <vertAlign val="superscript"/>
      <sz val="12"/>
      <color rgb="FFFF0000"/>
      <name val="Times New Roman"/>
      <family val="1"/>
    </font>
    <font>
      <u/>
      <vertAlign val="subscript"/>
      <sz val="12"/>
      <name val="Times New Roman"/>
      <family val="1"/>
    </font>
    <font>
      <sz val="12"/>
      <color theme="1"/>
      <name val="Calibri"/>
      <family val="2"/>
      <scheme val="minor"/>
    </font>
    <font>
      <sz val="8"/>
      <name val="Courier"/>
      <family val="3"/>
    </font>
    <font>
      <b/>
      <u val="singleAccounting"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vertAlign val="superscript"/>
      <sz val="12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4" fillId="0" borderId="0"/>
    <xf numFmtId="9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</cellStyleXfs>
  <cellXfs count="538">
    <xf numFmtId="0" fontId="0" fillId="0" borderId="0" xfId="0"/>
    <xf numFmtId="0" fontId="1" fillId="0" borderId="0" xfId="4"/>
    <xf numFmtId="0" fontId="2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6" fillId="0" borderId="0" xfId="0" applyFont="1"/>
    <xf numFmtId="0" fontId="7" fillId="0" borderId="0" xfId="4" applyFont="1"/>
    <xf numFmtId="0" fontId="8" fillId="0" borderId="0" xfId="4" quotePrefix="1" applyFont="1" applyAlignment="1">
      <alignment horizontal="center"/>
    </xf>
    <xf numFmtId="0" fontId="8" fillId="0" borderId="0" xfId="4" applyFont="1"/>
    <xf numFmtId="0" fontId="9" fillId="0" borderId="0" xfId="0" applyFont="1" applyAlignment="1">
      <alignment horizontal="center"/>
    </xf>
    <xf numFmtId="0" fontId="8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164" fontId="7" fillId="0" borderId="0" xfId="5" applyNumberFormat="1" applyFont="1"/>
    <xf numFmtId="165" fontId="7" fillId="0" borderId="0" xfId="6" applyNumberFormat="1" applyFont="1"/>
    <xf numFmtId="165" fontId="7" fillId="0" borderId="0" xfId="6" applyNumberFormat="1" applyFont="1" applyBorder="1"/>
    <xf numFmtId="0" fontId="11" fillId="0" borderId="0" xfId="4" applyFont="1" applyAlignment="1">
      <alignment horizontal="center"/>
    </xf>
    <xf numFmtId="0" fontId="9" fillId="0" borderId="0" xfId="0" applyFont="1"/>
    <xf numFmtId="164" fontId="9" fillId="0" borderId="0" xfId="0" applyNumberFormat="1" applyFont="1"/>
    <xf numFmtId="167" fontId="5" fillId="0" borderId="0" xfId="0" applyNumberFormat="1" applyFont="1" applyAlignment="1">
      <alignment horizontal="center" wrapText="1"/>
    </xf>
    <xf numFmtId="0" fontId="5" fillId="0" borderId="0" xfId="0" applyFont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65" fontId="9" fillId="0" borderId="0" xfId="0" applyNumberFormat="1" applyFont="1"/>
    <xf numFmtId="165" fontId="9" fillId="0" borderId="0" xfId="1" applyNumberFormat="1" applyFont="1" applyFill="1" applyBorder="1"/>
    <xf numFmtId="165" fontId="9" fillId="0" borderId="0" xfId="1" applyNumberFormat="1" applyFont="1" applyBorder="1"/>
    <xf numFmtId="165" fontId="9" fillId="2" borderId="1" xfId="1" applyNumberFormat="1" applyFont="1" applyFill="1" applyBorder="1" applyAlignment="1">
      <alignment horizontal="right" vertical="center"/>
    </xf>
    <xf numFmtId="164" fontId="9" fillId="2" borderId="0" xfId="2" applyNumberFormat="1" applyFont="1" applyFill="1" applyAlignment="1">
      <alignment horizontal="right" vertical="center"/>
    </xf>
    <xf numFmtId="164" fontId="9" fillId="0" borderId="0" xfId="2" applyNumberFormat="1" applyFont="1" applyFill="1" applyBorder="1" applyAlignment="1">
      <alignment vertical="center"/>
    </xf>
    <xf numFmtId="165" fontId="9" fillId="0" borderId="0" xfId="1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64" fontId="9" fillId="0" borderId="0" xfId="2" applyNumberFormat="1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4" fontId="9" fillId="0" borderId="0" xfId="2" applyNumberFormat="1" applyFont="1" applyFill="1" applyAlignment="1">
      <alignment vertical="center"/>
    </xf>
    <xf numFmtId="5" fontId="9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165" fontId="9" fillId="0" borderId="10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5" fillId="0" borderId="10" xfId="2" applyNumberFormat="1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165" fontId="9" fillId="0" borderId="10" xfId="1" applyNumberFormat="1" applyFont="1" applyFill="1" applyBorder="1" applyAlignment="1">
      <alignment horizontal="right" vertical="center"/>
    </xf>
    <xf numFmtId="37" fontId="5" fillId="0" borderId="0" xfId="0" applyNumberFormat="1" applyFont="1" applyAlignment="1">
      <alignment horizontal="left" vertical="center"/>
    </xf>
    <xf numFmtId="0" fontId="5" fillId="0" borderId="0" xfId="11" applyFont="1" applyAlignment="1">
      <alignment vertical="center"/>
    </xf>
    <xf numFmtId="164" fontId="9" fillId="0" borderId="0" xfId="2" applyNumberFormat="1" applyFont="1" applyBorder="1" applyAlignment="1">
      <alignment vertical="center"/>
    </xf>
    <xf numFmtId="0" fontId="9" fillId="0" borderId="0" xfId="11" applyFont="1" applyAlignment="1">
      <alignment horizontal="left" vertical="center"/>
    </xf>
    <xf numFmtId="0" fontId="9" fillId="0" borderId="0" xfId="0" applyFont="1" applyAlignment="1">
      <alignment vertical="center" wrapText="1"/>
    </xf>
    <xf numFmtId="164" fontId="9" fillId="3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Alignment="1" applyProtection="1">
      <alignment vertical="center"/>
      <protection locked="0"/>
    </xf>
    <xf numFmtId="164" fontId="9" fillId="0" borderId="14" xfId="2" applyNumberFormat="1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164" fontId="9" fillId="0" borderId="13" xfId="2" applyNumberFormat="1" applyFont="1" applyBorder="1" applyAlignment="1" applyProtection="1">
      <alignment vertical="center"/>
      <protection locked="0"/>
    </xf>
    <xf numFmtId="164" fontId="9" fillId="0" borderId="0" xfId="2" applyNumberFormat="1" applyFont="1" applyBorder="1" applyAlignment="1" applyProtection="1">
      <alignment vertical="center"/>
      <protection locked="0"/>
    </xf>
    <xf numFmtId="10" fontId="9" fillId="0" borderId="2" xfId="3" applyNumberFormat="1" applyFont="1" applyBorder="1" applyAlignment="1">
      <alignment horizontal="right" vertical="center"/>
    </xf>
    <xf numFmtId="10" fontId="9" fillId="0" borderId="0" xfId="3" applyNumberFormat="1" applyFont="1" applyBorder="1" applyAlignment="1">
      <alignment horizontal="right" vertical="center"/>
    </xf>
    <xf numFmtId="165" fontId="9" fillId="0" borderId="0" xfId="1" applyNumberFormat="1" applyFont="1" applyFill="1" applyAlignment="1" applyProtection="1">
      <alignment vertical="center"/>
      <protection locked="0"/>
    </xf>
    <xf numFmtId="164" fontId="9" fillId="0" borderId="12" xfId="2" applyNumberFormat="1" applyFont="1" applyBorder="1" applyAlignment="1" applyProtection="1">
      <alignment vertical="center"/>
    </xf>
    <xf numFmtId="164" fontId="9" fillId="0" borderId="0" xfId="2" applyNumberFormat="1" applyFont="1" applyBorder="1" applyAlignment="1" applyProtection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0" fontId="9" fillId="3" borderId="2" xfId="3" applyNumberFormat="1" applyFont="1" applyFill="1" applyBorder="1" applyAlignment="1">
      <alignment vertical="center"/>
    </xf>
    <xf numFmtId="10" fontId="9" fillId="0" borderId="0" xfId="3" applyNumberFormat="1" applyFont="1" applyFill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10" fontId="9" fillId="0" borderId="0" xfId="3" applyNumberFormat="1" applyFont="1" applyAlignment="1">
      <alignment horizontal="right" vertical="center"/>
    </xf>
    <xf numFmtId="165" fontId="9" fillId="0" borderId="0" xfId="1" applyNumberFormat="1" applyFont="1" applyFill="1" applyAlignment="1">
      <alignment vertical="center"/>
    </xf>
    <xf numFmtId="10" fontId="9" fillId="0" borderId="0" xfId="0" applyNumberFormat="1" applyFont="1" applyAlignment="1">
      <alignment vertical="center"/>
    </xf>
    <xf numFmtId="164" fontId="9" fillId="0" borderId="12" xfId="0" applyNumberFormat="1" applyFont="1" applyBorder="1" applyAlignment="1">
      <alignment vertical="center"/>
    </xf>
    <xf numFmtId="10" fontId="9" fillId="0" borderId="2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horizontal="right" vertical="center"/>
    </xf>
    <xf numFmtId="10" fontId="9" fillId="0" borderId="0" xfId="3" applyNumberFormat="1" applyFont="1" applyFill="1" applyBorder="1" applyAlignment="1">
      <alignment horizontal="right" vertical="center"/>
    </xf>
    <xf numFmtId="5" fontId="9" fillId="0" borderId="0" xfId="0" applyNumberFormat="1" applyFont="1" applyAlignment="1">
      <alignment horizontal="center" vertical="center" wrapText="1"/>
    </xf>
    <xf numFmtId="0" fontId="19" fillId="0" borderId="3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5" fontId="9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169" fontId="9" fillId="0" borderId="0" xfId="0" applyNumberFormat="1" applyFont="1" applyAlignment="1">
      <alignment horizontal="center" vertical="center" wrapText="1"/>
    </xf>
    <xf numFmtId="10" fontId="9" fillId="2" borderId="0" xfId="3" applyNumberFormat="1" applyFont="1" applyFill="1" applyAlignment="1">
      <alignment horizontal="right" vertical="center"/>
    </xf>
    <xf numFmtId="164" fontId="9" fillId="2" borderId="0" xfId="2" applyNumberFormat="1" applyFont="1" applyFill="1" applyAlignment="1">
      <alignment horizontal="center" vertical="center"/>
    </xf>
    <xf numFmtId="164" fontId="9" fillId="3" borderId="0" xfId="2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5" fillId="2" borderId="0" xfId="2" applyNumberFormat="1" applyFont="1" applyFill="1" applyAlignment="1">
      <alignment horizontal="right" vertical="center"/>
    </xf>
    <xf numFmtId="10" fontId="9" fillId="0" borderId="0" xfId="3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168" fontId="9" fillId="0" borderId="0" xfId="3" applyNumberFormat="1" applyFont="1" applyAlignment="1">
      <alignment horizontal="right" vertical="center"/>
    </xf>
    <xf numFmtId="168" fontId="5" fillId="0" borderId="0" xfId="3" applyNumberFormat="1" applyFont="1" applyAlignment="1">
      <alignment vertical="center"/>
    </xf>
    <xf numFmtId="0" fontId="9" fillId="0" borderId="0" xfId="0" quotePrefix="1" applyFont="1" applyAlignment="1">
      <alignment vertical="center"/>
    </xf>
    <xf numFmtId="169" fontId="9" fillId="0" borderId="0" xfId="0" applyNumberFormat="1" applyFont="1" applyAlignment="1">
      <alignment horizontal="center" vertical="center"/>
    </xf>
    <xf numFmtId="169" fontId="5" fillId="0" borderId="0" xfId="0" applyNumberFormat="1" applyFont="1" applyAlignment="1">
      <alignment horizontal="center" vertical="center" wrapText="1"/>
    </xf>
    <xf numFmtId="16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9" fillId="0" borderId="0" xfId="2" applyNumberFormat="1" applyFont="1" applyFill="1" applyAlignment="1">
      <alignment horizontal="center" vertical="center"/>
    </xf>
    <xf numFmtId="164" fontId="5" fillId="0" borderId="0" xfId="2" applyNumberFormat="1" applyFont="1" applyFill="1" applyAlignment="1">
      <alignment horizontal="right" vertical="center"/>
    </xf>
    <xf numFmtId="168" fontId="9" fillId="0" borderId="0" xfId="3" applyNumberFormat="1" applyFont="1" applyFill="1" applyAlignment="1">
      <alignment horizontal="right" vertical="center"/>
    </xf>
    <xf numFmtId="9" fontId="9" fillId="0" borderId="0" xfId="3" applyFont="1" applyAlignment="1">
      <alignment horizontal="right" vertical="center"/>
    </xf>
    <xf numFmtId="168" fontId="9" fillId="0" borderId="0" xfId="3" applyNumberFormat="1" applyFont="1" applyBorder="1" applyAlignment="1">
      <alignment horizontal="right" vertical="center"/>
    </xf>
    <xf numFmtId="168" fontId="9" fillId="0" borderId="2" xfId="3" applyNumberFormat="1" applyFont="1" applyBorder="1" applyAlignment="1">
      <alignment horizontal="right" vertical="center"/>
    </xf>
    <xf numFmtId="168" fontId="5" fillId="0" borderId="0" xfId="3" applyNumberFormat="1" applyFont="1" applyAlignment="1">
      <alignment horizontal="center" vertical="center"/>
    </xf>
    <xf numFmtId="164" fontId="9" fillId="4" borderId="0" xfId="2" applyNumberFormat="1" applyFont="1" applyFill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5" fontId="5" fillId="0" borderId="0" xfId="0" applyNumberFormat="1" applyFont="1" applyAlignment="1" applyProtection="1">
      <alignment horizontal="center" vertical="center"/>
      <protection locked="0"/>
    </xf>
    <xf numFmtId="5" fontId="9" fillId="0" borderId="0" xfId="0" applyNumberFormat="1" applyFont="1" applyAlignment="1" applyProtection="1">
      <alignment horizontal="right" vertical="center"/>
      <protection locked="0"/>
    </xf>
    <xf numFmtId="168" fontId="9" fillId="0" borderId="2" xfId="0" applyNumberFormat="1" applyFont="1" applyBorder="1" applyAlignment="1">
      <alignment horizontal="right" vertical="center"/>
    </xf>
    <xf numFmtId="0" fontId="2" fillId="0" borderId="0" xfId="4" applyFont="1" applyAlignment="1">
      <alignment horizontal="centerContinuous" vertical="center"/>
    </xf>
    <xf numFmtId="165" fontId="7" fillId="0" borderId="0" xfId="1" applyNumberFormat="1" applyFont="1"/>
    <xf numFmtId="0" fontId="2" fillId="0" borderId="0" xfId="4" applyFont="1" applyAlignment="1">
      <alignment horizontal="centerContinuous"/>
    </xf>
    <xf numFmtId="0" fontId="7" fillId="0" borderId="0" xfId="4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11" applyFont="1" applyAlignment="1">
      <alignment horizontal="center" vertical="center"/>
    </xf>
    <xf numFmtId="0" fontId="7" fillId="0" borderId="0" xfId="4" applyFont="1" applyAlignment="1">
      <alignment wrapText="1"/>
    </xf>
    <xf numFmtId="0" fontId="9" fillId="0" borderId="0" xfId="18" applyFont="1" applyAlignment="1">
      <alignment horizontal="center" vertical="center"/>
    </xf>
    <xf numFmtId="0" fontId="5" fillId="0" borderId="0" xfId="11" applyFont="1" applyAlignment="1">
      <alignment horizontal="center"/>
    </xf>
    <xf numFmtId="0" fontId="5" fillId="0" borderId="0" xfId="11" applyFont="1"/>
    <xf numFmtId="0" fontId="5" fillId="0" borderId="3" xfId="11" applyFont="1" applyBorder="1"/>
    <xf numFmtId="0" fontId="9" fillId="0" borderId="8" xfId="11" applyFont="1" applyBorder="1" applyAlignment="1">
      <alignment horizontal="center" vertical="center"/>
    </xf>
    <xf numFmtId="0" fontId="5" fillId="0" borderId="15" xfId="11" applyFont="1" applyBorder="1" applyAlignment="1">
      <alignment horizontal="center"/>
    </xf>
    <xf numFmtId="0" fontId="5" fillId="0" borderId="9" xfId="11" applyFont="1" applyBorder="1" applyAlignment="1">
      <alignment horizontal="center"/>
    </xf>
    <xf numFmtId="0" fontId="5" fillId="0" borderId="5" xfId="11" applyFont="1" applyBorder="1" applyAlignment="1">
      <alignment horizontal="center"/>
    </xf>
    <xf numFmtId="0" fontId="9" fillId="0" borderId="7" xfId="11" applyFont="1" applyBorder="1" applyAlignment="1">
      <alignment horizontal="center" vertical="center"/>
    </xf>
    <xf numFmtId="0" fontId="5" fillId="0" borderId="1" xfId="11" applyFont="1" applyBorder="1" applyAlignment="1">
      <alignment horizontal="center"/>
    </xf>
    <xf numFmtId="0" fontId="5" fillId="0" borderId="17" xfId="11" applyFont="1" applyBorder="1"/>
    <xf numFmtId="10" fontId="5" fillId="0" borderId="10" xfId="19" applyNumberFormat="1" applyFont="1" applyBorder="1" applyAlignment="1">
      <alignment horizontal="center"/>
    </xf>
    <xf numFmtId="10" fontId="5" fillId="0" borderId="0" xfId="19" applyNumberFormat="1" applyFont="1" applyFill="1" applyBorder="1" applyAlignment="1">
      <alignment horizontal="center"/>
    </xf>
    <xf numFmtId="10" fontId="5" fillId="0" borderId="0" xfId="19" applyNumberFormat="1" applyFont="1" applyBorder="1" applyAlignment="1">
      <alignment horizontal="center"/>
    </xf>
    <xf numFmtId="0" fontId="9" fillId="0" borderId="16" xfId="11" applyFont="1" applyBorder="1" applyAlignment="1">
      <alignment horizontal="left"/>
    </xf>
    <xf numFmtId="164" fontId="9" fillId="2" borderId="10" xfId="20" applyNumberFormat="1" applyFont="1" applyFill="1" applyBorder="1" applyAlignment="1">
      <alignment horizontal="right" vertical="center"/>
    </xf>
    <xf numFmtId="164" fontId="9" fillId="0" borderId="0" xfId="20" applyNumberFormat="1" applyFont="1" applyFill="1" applyBorder="1" applyAlignment="1">
      <alignment horizontal="right" vertical="center"/>
    </xf>
    <xf numFmtId="41" fontId="9" fillId="0" borderId="0" xfId="13" applyNumberFormat="1" applyFont="1" applyBorder="1" applyAlignment="1">
      <alignment horizontal="center"/>
    </xf>
    <xf numFmtId="0" fontId="9" fillId="0" borderId="16" xfId="11" applyFont="1" applyBorder="1"/>
    <xf numFmtId="164" fontId="9" fillId="0" borderId="10" xfId="11" applyNumberFormat="1" applyFont="1" applyBorder="1" applyAlignment="1">
      <alignment horizontal="right" vertical="center"/>
    </xf>
    <xf numFmtId="164" fontId="9" fillId="0" borderId="0" xfId="11" applyNumberFormat="1" applyFont="1" applyAlignment="1">
      <alignment horizontal="right" vertical="center"/>
    </xf>
    <xf numFmtId="43" fontId="5" fillId="0" borderId="0" xfId="11" applyNumberFormat="1" applyFont="1" applyAlignment="1">
      <alignment horizontal="center"/>
    </xf>
    <xf numFmtId="0" fontId="9" fillId="0" borderId="0" xfId="11" applyFont="1" applyAlignment="1">
      <alignment horizontal="left"/>
    </xf>
    <xf numFmtId="165" fontId="9" fillId="0" borderId="0" xfId="1" applyNumberFormat="1" applyFont="1" applyFill="1" applyBorder="1" applyAlignment="1">
      <alignment horizontal="right" vertical="center"/>
    </xf>
    <xf numFmtId="0" fontId="5" fillId="0" borderId="0" xfId="11" applyFont="1" applyAlignment="1">
      <alignment horizontal="left"/>
    </xf>
    <xf numFmtId="0" fontId="5" fillId="0" borderId="16" xfId="11" applyFont="1" applyBorder="1" applyAlignment="1">
      <alignment horizontal="left" indent="2"/>
    </xf>
    <xf numFmtId="41" fontId="9" fillId="0" borderId="0" xfId="13" applyNumberFormat="1" applyFont="1" applyFill="1" applyBorder="1" applyAlignment="1">
      <alignment horizontal="center"/>
    </xf>
    <xf numFmtId="0" fontId="5" fillId="0" borderId="16" xfId="11" applyFont="1" applyBorder="1" applyAlignment="1">
      <alignment horizontal="left"/>
    </xf>
    <xf numFmtId="41" fontId="5" fillId="0" borderId="0" xfId="13" applyNumberFormat="1" applyFont="1" applyBorder="1" applyAlignment="1">
      <alignment horizontal="left"/>
    </xf>
    <xf numFmtId="41" fontId="5" fillId="0" borderId="0" xfId="13" applyNumberFormat="1" applyFont="1" applyFill="1" applyBorder="1" applyAlignment="1">
      <alignment horizontal="left"/>
    </xf>
    <xf numFmtId="164" fontId="9" fillId="0" borderId="10" xfId="11" applyNumberFormat="1" applyFont="1" applyBorder="1" applyAlignment="1">
      <alignment vertical="center"/>
    </xf>
    <xf numFmtId="164" fontId="9" fillId="0" borderId="0" xfId="11" applyNumberFormat="1" applyFont="1" applyAlignment="1">
      <alignment vertical="center"/>
    </xf>
    <xf numFmtId="0" fontId="10" fillId="0" borderId="0" xfId="11" applyFont="1" applyAlignment="1">
      <alignment horizontal="left"/>
    </xf>
    <xf numFmtId="170" fontId="5" fillId="0" borderId="10" xfId="11" applyNumberFormat="1" applyFont="1" applyBorder="1" applyAlignment="1">
      <alignment vertical="center"/>
    </xf>
    <xf numFmtId="170" fontId="5" fillId="0" borderId="0" xfId="11" applyNumberFormat="1" applyFont="1" applyAlignment="1">
      <alignment vertical="center"/>
    </xf>
    <xf numFmtId="164" fontId="5" fillId="0" borderId="11" xfId="20" applyNumberFormat="1" applyFont="1" applyBorder="1" applyAlignment="1">
      <alignment horizontal="right" vertical="center"/>
    </xf>
    <xf numFmtId="9" fontId="9" fillId="0" borderId="0" xfId="3" applyFont="1"/>
    <xf numFmtId="0" fontId="5" fillId="0" borderId="18" xfId="11" applyFont="1" applyBorder="1"/>
    <xf numFmtId="0" fontId="5" fillId="0" borderId="6" xfId="11" applyFont="1" applyBorder="1"/>
    <xf numFmtId="0" fontId="9" fillId="0" borderId="3" xfId="18" applyFont="1" applyBorder="1"/>
    <xf numFmtId="44" fontId="5" fillId="0" borderId="3" xfId="11" applyNumberFormat="1" applyFont="1" applyBorder="1"/>
    <xf numFmtId="0" fontId="5" fillId="0" borderId="16" xfId="11" applyFont="1" applyBorder="1" applyAlignment="1">
      <alignment horizontal="center"/>
    </xf>
    <xf numFmtId="0" fontId="5" fillId="0" borderId="16" xfId="11" applyFont="1" applyBorder="1"/>
    <xf numFmtId="170" fontId="9" fillId="0" borderId="10" xfId="20" applyNumberFormat="1" applyFont="1" applyFill="1" applyBorder="1" applyAlignment="1">
      <alignment horizontal="right"/>
    </xf>
    <xf numFmtId="170" fontId="9" fillId="0" borderId="0" xfId="20" applyNumberFormat="1" applyFont="1" applyFill="1" applyBorder="1" applyAlignment="1">
      <alignment horizontal="right"/>
    </xf>
    <xf numFmtId="170" fontId="9" fillId="0" borderId="10" xfId="11" applyNumberFormat="1" applyFont="1" applyBorder="1" applyAlignment="1">
      <alignment horizontal="right"/>
    </xf>
    <xf numFmtId="170" fontId="9" fillId="0" borderId="0" xfId="11" applyNumberFormat="1" applyFont="1" applyAlignment="1">
      <alignment horizontal="right"/>
    </xf>
    <xf numFmtId="0" fontId="9" fillId="0" borderId="0" xfId="11" applyFont="1" applyAlignment="1">
      <alignment horizontal="center"/>
    </xf>
    <xf numFmtId="171" fontId="5" fillId="0" borderId="10" xfId="1" applyNumberFormat="1" applyFont="1" applyFill="1" applyBorder="1" applyAlignment="1">
      <alignment horizontal="right"/>
    </xf>
    <xf numFmtId="165" fontId="9" fillId="0" borderId="10" xfId="1" applyNumberFormat="1" applyFont="1" applyBorder="1" applyAlignment="1">
      <alignment horizontal="right"/>
    </xf>
    <xf numFmtId="165" fontId="9" fillId="0" borderId="0" xfId="1" applyNumberFormat="1" applyFont="1" applyFill="1" applyBorder="1" applyAlignment="1">
      <alignment horizontal="right"/>
    </xf>
    <xf numFmtId="43" fontId="9" fillId="0" borderId="0" xfId="11" applyNumberFormat="1" applyFont="1" applyAlignment="1">
      <alignment horizontal="center"/>
    </xf>
    <xf numFmtId="171" fontId="9" fillId="0" borderId="0" xfId="1" applyNumberFormat="1" applyFont="1" applyFill="1" applyBorder="1" applyAlignment="1">
      <alignment horizontal="right"/>
    </xf>
    <xf numFmtId="165" fontId="9" fillId="0" borderId="10" xfId="1" applyNumberFormat="1" applyFont="1" applyFill="1" applyBorder="1" applyAlignment="1">
      <alignment horizontal="right"/>
    </xf>
    <xf numFmtId="170" fontId="5" fillId="0" borderId="10" xfId="2" applyNumberFormat="1" applyFont="1" applyFill="1" applyBorder="1" applyAlignment="1">
      <alignment horizontal="right"/>
    </xf>
    <xf numFmtId="41" fontId="5" fillId="0" borderId="0" xfId="13" applyNumberFormat="1" applyFont="1" applyBorder="1" applyAlignment="1">
      <alignment horizontal="center"/>
    </xf>
    <xf numFmtId="171" fontId="9" fillId="0" borderId="10" xfId="1" applyNumberFormat="1" applyFont="1" applyFill="1" applyBorder="1" applyAlignment="1">
      <alignment horizontal="right"/>
    </xf>
    <xf numFmtId="165" fontId="9" fillId="0" borderId="10" xfId="1" applyNumberFormat="1" applyFont="1" applyBorder="1"/>
    <xf numFmtId="41" fontId="5" fillId="0" borderId="0" xfId="13" applyNumberFormat="1" applyFont="1" applyFill="1" applyBorder="1" applyAlignment="1">
      <alignment horizontal="center"/>
    </xf>
    <xf numFmtId="170" fontId="5" fillId="0" borderId="11" xfId="2" applyNumberFormat="1" applyFont="1" applyFill="1" applyBorder="1"/>
    <xf numFmtId="170" fontId="5" fillId="0" borderId="10" xfId="14" applyNumberFormat="1" applyFont="1" applyBorder="1"/>
    <xf numFmtId="170" fontId="5" fillId="0" borderId="0" xfId="14" applyNumberFormat="1" applyFont="1" applyFill="1" applyBorder="1"/>
    <xf numFmtId="41" fontId="5" fillId="0" borderId="0" xfId="13" applyNumberFormat="1" applyFont="1" applyFill="1" applyBorder="1"/>
    <xf numFmtId="165" fontId="9" fillId="0" borderId="0" xfId="21" applyNumberFormat="1" applyFont="1" applyFill="1" applyBorder="1"/>
    <xf numFmtId="165" fontId="5" fillId="0" borderId="0" xfId="14" applyNumberFormat="1" applyFont="1" applyFill="1" applyBorder="1"/>
    <xf numFmtId="164" fontId="5" fillId="0" borderId="11" xfId="20" applyNumberFormat="1" applyFont="1" applyBorder="1" applyAlignment="1">
      <alignment horizontal="right"/>
    </xf>
    <xf numFmtId="165" fontId="5" fillId="0" borderId="6" xfId="14" applyNumberFormat="1" applyFont="1" applyBorder="1"/>
    <xf numFmtId="165" fontId="5" fillId="0" borderId="3" xfId="14" applyNumberFormat="1" applyFont="1" applyFill="1" applyBorder="1"/>
    <xf numFmtId="0" fontId="5" fillId="0" borderId="3" xfId="11" applyFont="1" applyBorder="1" applyAlignment="1">
      <alignment horizontal="center"/>
    </xf>
    <xf numFmtId="165" fontId="9" fillId="0" borderId="1" xfId="1" applyNumberFormat="1" applyFont="1" applyFill="1" applyBorder="1" applyAlignment="1">
      <alignment horizontal="right" vertical="center"/>
    </xf>
    <xf numFmtId="164" fontId="9" fillId="0" borderId="0" xfId="2" applyNumberFormat="1" applyFont="1" applyFill="1" applyBorder="1" applyAlignment="1">
      <alignment horizontal="right" vertical="center"/>
    </xf>
    <xf numFmtId="164" fontId="9" fillId="2" borderId="0" xfId="20" applyNumberFormat="1" applyFont="1" applyFill="1" applyBorder="1" applyAlignment="1">
      <alignment horizontal="right" vertical="center"/>
    </xf>
    <xf numFmtId="165" fontId="9" fillId="2" borderId="0" xfId="1" applyNumberFormat="1" applyFont="1" applyFill="1" applyAlignment="1">
      <alignment horizontal="right"/>
    </xf>
    <xf numFmtId="165" fontId="9" fillId="2" borderId="0" xfId="1" applyNumberFormat="1" applyFont="1" applyFill="1" applyAlignment="1">
      <alignment horizontal="center"/>
    </xf>
    <xf numFmtId="165" fontId="9" fillId="3" borderId="1" xfId="1" applyNumberFormat="1" applyFont="1" applyFill="1" applyBorder="1" applyAlignment="1">
      <alignment vertical="center"/>
    </xf>
    <xf numFmtId="164" fontId="9" fillId="0" borderId="0" xfId="20" applyNumberFormat="1" applyFont="1" applyBorder="1" applyAlignment="1">
      <alignment horizontal="right" vertical="center"/>
    </xf>
    <xf numFmtId="164" fontId="9" fillId="0" borderId="2" xfId="20" applyNumberFormat="1" applyFont="1" applyBorder="1" applyAlignment="1">
      <alignment horizontal="right" vertical="center"/>
    </xf>
    <xf numFmtId="0" fontId="0" fillId="0" borderId="3" xfId="0" applyBorder="1"/>
    <xf numFmtId="0" fontId="15" fillId="0" borderId="3" xfId="0" applyFont="1" applyBorder="1" applyAlignment="1">
      <alignment horizontal="center"/>
    </xf>
    <xf numFmtId="0" fontId="5" fillId="0" borderId="4" xfId="11" applyFont="1" applyBorder="1" applyAlignment="1">
      <alignment horizontal="center"/>
    </xf>
    <xf numFmtId="0" fontId="5" fillId="0" borderId="14" xfId="11" applyFont="1" applyBorder="1"/>
    <xf numFmtId="0" fontId="9" fillId="0" borderId="0" xfId="11" applyFont="1"/>
    <xf numFmtId="0" fontId="5" fillId="0" borderId="0" xfId="11" applyFont="1" applyAlignment="1">
      <alignment horizontal="left" indent="2"/>
    </xf>
    <xf numFmtId="0" fontId="5" fillId="0" borderId="0" xfId="11" applyFont="1" applyAlignment="1">
      <alignment horizontal="center" vertical="center" wrapText="1"/>
    </xf>
    <xf numFmtId="0" fontId="5" fillId="0" borderId="19" xfId="11" applyFont="1" applyBorder="1"/>
    <xf numFmtId="167" fontId="5" fillId="0" borderId="0" xfId="11" applyNumberFormat="1" applyFont="1" applyAlignment="1">
      <alignment horizontal="center" wrapText="1"/>
    </xf>
    <xf numFmtId="0" fontId="5" fillId="0" borderId="0" xfId="11" applyFont="1" applyAlignment="1">
      <alignment horizontal="center" wrapText="1"/>
    </xf>
    <xf numFmtId="171" fontId="5" fillId="0" borderId="0" xfId="1" applyNumberFormat="1" applyFont="1" applyFill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170" fontId="5" fillId="0" borderId="0" xfId="2" applyNumberFormat="1" applyFont="1" applyFill="1" applyBorder="1" applyAlignment="1">
      <alignment horizontal="right"/>
    </xf>
    <xf numFmtId="170" fontId="5" fillId="0" borderId="0" xfId="2" applyNumberFormat="1" applyFont="1" applyFill="1" applyBorder="1"/>
    <xf numFmtId="170" fontId="5" fillId="0" borderId="0" xfId="14" applyNumberFormat="1" applyFont="1" applyBorder="1"/>
    <xf numFmtId="171" fontId="9" fillId="0" borderId="0" xfId="1" applyNumberFormat="1" applyFont="1" applyAlignment="1">
      <alignment horizontal="right"/>
    </xf>
    <xf numFmtId="171" fontId="9" fillId="0" borderId="1" xfId="1" applyNumberFormat="1" applyFont="1" applyFill="1" applyBorder="1" applyAlignment="1">
      <alignment horizontal="right"/>
    </xf>
    <xf numFmtId="171" fontId="9" fillId="0" borderId="0" xfId="1" applyNumberFormat="1" applyFont="1" applyAlignment="1">
      <alignment horizontal="center"/>
    </xf>
    <xf numFmtId="170" fontId="9" fillId="0" borderId="0" xfId="2" applyNumberFormat="1" applyFont="1" applyFill="1" applyBorder="1"/>
    <xf numFmtId="170" fontId="9" fillId="0" borderId="0" xfId="2" applyNumberFormat="1" applyFont="1" applyFill="1" applyBorder="1" applyAlignment="1">
      <alignment horizontal="right"/>
    </xf>
    <xf numFmtId="165" fontId="5" fillId="0" borderId="3" xfId="14" applyNumberFormat="1" applyFont="1" applyBorder="1"/>
    <xf numFmtId="165" fontId="9" fillId="3" borderId="1" xfId="21" applyNumberFormat="1" applyFont="1" applyFill="1" applyBorder="1"/>
    <xf numFmtId="165" fontId="9" fillId="0" borderId="1" xfId="21" applyNumberFormat="1" applyFont="1" applyFill="1" applyBorder="1"/>
    <xf numFmtId="0" fontId="5" fillId="0" borderId="0" xfId="22" applyFont="1" applyAlignment="1">
      <alignment horizontal="center" vertical="center"/>
    </xf>
    <xf numFmtId="0" fontId="5" fillId="0" borderId="0" xfId="22" applyFont="1"/>
    <xf numFmtId="0" fontId="9" fillId="0" borderId="0" xfId="18" applyFont="1"/>
    <xf numFmtId="49" fontId="5" fillId="0" borderId="0" xfId="11" applyNumberFormat="1" applyFont="1" applyAlignment="1">
      <alignment horizontal="center" vertical="center"/>
    </xf>
    <xf numFmtId="0" fontId="9" fillId="0" borderId="0" xfId="18" applyFont="1" applyAlignment="1">
      <alignment vertical="center"/>
    </xf>
    <xf numFmtId="0" fontId="9" fillId="0" borderId="0" xfId="22" applyFont="1" applyAlignment="1">
      <alignment horizontal="center" vertical="center"/>
    </xf>
    <xf numFmtId="0" fontId="9" fillId="0" borderId="20" xfId="22" applyFont="1" applyBorder="1" applyAlignment="1">
      <alignment horizontal="center"/>
    </xf>
    <xf numFmtId="166" fontId="9" fillId="0" borderId="0" xfId="22" applyNumberFormat="1" applyFont="1" applyAlignment="1">
      <alignment horizontal="right"/>
    </xf>
    <xf numFmtId="0" fontId="17" fillId="0" borderId="0" xfId="22" applyFont="1"/>
    <xf numFmtId="0" fontId="9" fillId="0" borderId="0" xfId="22" applyFont="1"/>
    <xf numFmtId="0" fontId="9" fillId="0" borderId="0" xfId="22" applyFont="1" applyAlignment="1">
      <alignment vertical="center"/>
    </xf>
    <xf numFmtId="0" fontId="9" fillId="0" borderId="0" xfId="22" applyFont="1" applyAlignment="1">
      <alignment horizontal="center"/>
    </xf>
    <xf numFmtId="0" fontId="5" fillId="0" borderId="0" xfId="22" applyFont="1" applyAlignment="1">
      <alignment vertical="center"/>
    </xf>
    <xf numFmtId="166" fontId="9" fillId="0" borderId="0" xfId="22" applyNumberFormat="1" applyFont="1" applyAlignment="1">
      <alignment horizontal="right" vertical="center"/>
    </xf>
    <xf numFmtId="10" fontId="9" fillId="2" borderId="0" xfId="22" applyNumberFormat="1" applyFont="1" applyFill="1" applyAlignment="1">
      <alignment horizontal="right" vertical="center"/>
    </xf>
    <xf numFmtId="10" fontId="9" fillId="0" borderId="0" xfId="22" applyNumberFormat="1" applyFont="1" applyAlignment="1">
      <alignment horizontal="right"/>
    </xf>
    <xf numFmtId="166" fontId="9" fillId="0" borderId="0" xfId="22" applyNumberFormat="1" applyFont="1" applyAlignment="1">
      <alignment vertical="center"/>
    </xf>
    <xf numFmtId="166" fontId="9" fillId="0" borderId="0" xfId="22" applyNumberFormat="1" applyFont="1"/>
    <xf numFmtId="10" fontId="9" fillId="2" borderId="0" xfId="22" applyNumberFormat="1" applyFont="1" applyFill="1" applyAlignment="1">
      <alignment vertical="center"/>
    </xf>
    <xf numFmtId="0" fontId="5" fillId="0" borderId="0" xfId="22" applyFont="1" applyProtection="1">
      <protection locked="0"/>
    </xf>
    <xf numFmtId="0" fontId="5" fillId="0" borderId="0" xfId="22" applyFont="1" applyAlignment="1" applyProtection="1">
      <alignment vertical="center"/>
      <protection locked="0"/>
    </xf>
    <xf numFmtId="166" fontId="9" fillId="0" borderId="14" xfId="22" applyNumberFormat="1" applyFont="1" applyBorder="1" applyAlignment="1" applyProtection="1">
      <alignment horizontal="right" vertical="center"/>
      <protection locked="0"/>
    </xf>
    <xf numFmtId="166" fontId="9" fillId="0" borderId="0" xfId="22" applyNumberFormat="1" applyFont="1" applyAlignment="1" applyProtection="1">
      <alignment horizontal="right"/>
      <protection locked="0"/>
    </xf>
    <xf numFmtId="166" fontId="9" fillId="0" borderId="0" xfId="22" quotePrefix="1" applyNumberFormat="1" applyFont="1" applyAlignment="1">
      <alignment horizontal="right" vertical="center"/>
    </xf>
    <xf numFmtId="166" fontId="9" fillId="0" borderId="0" xfId="22" quotePrefix="1" applyNumberFormat="1" applyFont="1" applyAlignment="1">
      <alignment horizontal="right"/>
    </xf>
    <xf numFmtId="168" fontId="9" fillId="3" borderId="0" xfId="22" applyNumberFormat="1" applyFont="1" applyFill="1" applyAlignment="1">
      <alignment horizontal="right" vertical="center"/>
    </xf>
    <xf numFmtId="10" fontId="9" fillId="0" borderId="0" xfId="3" quotePrefix="1" applyNumberFormat="1" applyFont="1" applyBorder="1" applyAlignment="1">
      <alignment horizontal="right"/>
    </xf>
    <xf numFmtId="166" fontId="5" fillId="0" borderId="14" xfId="22" quotePrefix="1" applyNumberFormat="1" applyFont="1" applyBorder="1" applyAlignment="1">
      <alignment horizontal="right" vertical="center"/>
    </xf>
    <xf numFmtId="166" fontId="5" fillId="0" borderId="0" xfId="22" quotePrefix="1" applyNumberFormat="1" applyFont="1" applyAlignment="1">
      <alignment horizontal="right"/>
    </xf>
    <xf numFmtId="0" fontId="17" fillId="0" borderId="0" xfId="22" applyFont="1" applyAlignment="1">
      <alignment vertical="center"/>
    </xf>
    <xf numFmtId="164" fontId="9" fillId="3" borderId="0" xfId="13" applyNumberFormat="1" applyFont="1" applyFill="1" applyAlignment="1" applyProtection="1">
      <alignment vertical="center"/>
      <protection locked="0"/>
    </xf>
    <xf numFmtId="10" fontId="17" fillId="0" borderId="14" xfId="22" applyNumberFormat="1" applyFont="1" applyBorder="1" applyAlignment="1">
      <alignment horizontal="right" vertical="center"/>
    </xf>
    <xf numFmtId="10" fontId="17" fillId="0" borderId="0" xfId="22" applyNumberFormat="1" applyFont="1" applyAlignment="1">
      <alignment horizontal="right"/>
    </xf>
    <xf numFmtId="164" fontId="9" fillId="0" borderId="0" xfId="2" applyNumberFormat="1" applyFont="1" applyBorder="1" applyAlignment="1">
      <alignment horizontal="right"/>
    </xf>
    <xf numFmtId="164" fontId="5" fillId="0" borderId="0" xfId="2" applyNumberFormat="1" applyFont="1" applyBorder="1" applyAlignment="1">
      <alignment horizontal="right"/>
    </xf>
    <xf numFmtId="0" fontId="5" fillId="0" borderId="0" xfId="22" applyFont="1" applyAlignment="1">
      <alignment horizontal="left" vertical="center"/>
    </xf>
    <xf numFmtId="172" fontId="9" fillId="0" borderId="0" xfId="22" applyNumberFormat="1" applyFont="1" applyAlignment="1">
      <alignment horizontal="left"/>
    </xf>
    <xf numFmtId="164" fontId="9" fillId="2" borderId="0" xfId="2" applyNumberFormat="1" applyFont="1" applyFill="1" applyBorder="1" applyAlignment="1" applyProtection="1">
      <alignment horizontal="right" vertical="center"/>
      <protection locked="0"/>
    </xf>
    <xf numFmtId="0" fontId="17" fillId="0" borderId="0" xfId="22" applyFont="1" applyAlignment="1">
      <alignment horizontal="center" vertical="center"/>
    </xf>
    <xf numFmtId="0" fontId="17" fillId="0" borderId="0" xfId="22" applyFont="1" applyAlignment="1">
      <alignment horizontal="center"/>
    </xf>
    <xf numFmtId="10" fontId="9" fillId="0" borderId="0" xfId="3" applyNumberFormat="1" applyFont="1"/>
    <xf numFmtId="164" fontId="9" fillId="0" borderId="0" xfId="13" applyNumberFormat="1" applyFont="1" applyFill="1" applyBorder="1" applyAlignment="1" applyProtection="1">
      <alignment vertical="center"/>
      <protection locked="0"/>
    </xf>
    <xf numFmtId="164" fontId="9" fillId="0" borderId="0" xfId="13" applyNumberFormat="1" applyFont="1" applyFill="1" applyBorder="1" applyProtection="1">
      <protection locked="0"/>
    </xf>
    <xf numFmtId="5" fontId="9" fillId="0" borderId="0" xfId="22" applyNumberFormat="1" applyFont="1" applyAlignment="1" applyProtection="1">
      <alignment horizontal="right" vertical="center"/>
      <protection locked="0"/>
    </xf>
    <xf numFmtId="5" fontId="9" fillId="0" borderId="0" xfId="22" applyNumberFormat="1" applyFont="1" applyAlignment="1" applyProtection="1">
      <alignment horizontal="right"/>
      <protection locked="0"/>
    </xf>
    <xf numFmtId="5" fontId="5" fillId="0" borderId="0" xfId="22" applyNumberFormat="1" applyFont="1" applyAlignment="1" applyProtection="1">
      <alignment horizontal="right" vertical="center"/>
      <protection locked="0"/>
    </xf>
    <xf numFmtId="5" fontId="5" fillId="0" borderId="0" xfId="22" applyNumberFormat="1" applyFont="1" applyAlignment="1" applyProtection="1">
      <alignment horizontal="right"/>
      <protection locked="0"/>
    </xf>
    <xf numFmtId="0" fontId="5" fillId="0" borderId="0" xfId="22" applyFont="1" applyAlignment="1">
      <alignment horizontal="left"/>
    </xf>
    <xf numFmtId="164" fontId="5" fillId="2" borderId="21" xfId="22" applyNumberFormat="1" applyFont="1" applyFill="1" applyBorder="1" applyAlignment="1" applyProtection="1">
      <alignment horizontal="right" vertical="center"/>
      <protection locked="0"/>
    </xf>
    <xf numFmtId="0" fontId="9" fillId="0" borderId="0" xfId="22" applyFont="1" applyAlignment="1">
      <alignment horizontal="left"/>
    </xf>
    <xf numFmtId="10" fontId="9" fillId="0" borderId="0" xfId="23" applyNumberFormat="1" applyFont="1" applyBorder="1" applyAlignment="1">
      <alignment horizontal="right" vertical="center"/>
    </xf>
    <xf numFmtId="10" fontId="5" fillId="0" borderId="0" xfId="23" applyNumberFormat="1" applyFont="1" applyBorder="1" applyAlignment="1">
      <alignment horizontal="right"/>
    </xf>
    <xf numFmtId="10" fontId="5" fillId="0" borderId="0" xfId="19" applyNumberFormat="1" applyFont="1" applyBorder="1" applyAlignment="1">
      <alignment vertical="center"/>
    </xf>
    <xf numFmtId="10" fontId="5" fillId="0" borderId="0" xfId="19" applyNumberFormat="1" applyFont="1" applyBorder="1"/>
    <xf numFmtId="164" fontId="9" fillId="2" borderId="21" xfId="22" applyNumberFormat="1" applyFont="1" applyFill="1" applyBorder="1" applyAlignment="1" applyProtection="1">
      <alignment horizontal="right" vertical="center"/>
      <protection locked="0"/>
    </xf>
    <xf numFmtId="10" fontId="5" fillId="0" borderId="0" xfId="23" applyNumberFormat="1" applyFont="1" applyAlignment="1" applyProtection="1">
      <alignment horizontal="right" vertical="center"/>
    </xf>
    <xf numFmtId="10" fontId="5" fillId="0" borderId="0" xfId="23" applyNumberFormat="1" applyFont="1" applyAlignment="1" applyProtection="1">
      <alignment horizontal="right"/>
    </xf>
    <xf numFmtId="0" fontId="19" fillId="0" borderId="0" xfId="22" applyFont="1"/>
    <xf numFmtId="164" fontId="9" fillId="2" borderId="0" xfId="22" applyNumberFormat="1" applyFont="1" applyFill="1" applyAlignment="1" applyProtection="1">
      <alignment horizontal="right" vertical="center"/>
      <protection locked="0"/>
    </xf>
    <xf numFmtId="165" fontId="9" fillId="2" borderId="0" xfId="1" applyNumberFormat="1" applyFont="1" applyFill="1" applyBorder="1" applyAlignment="1" applyProtection="1">
      <alignment horizontal="right" vertical="center"/>
      <protection locked="0"/>
    </xf>
    <xf numFmtId="165" fontId="5" fillId="2" borderId="0" xfId="1" applyNumberFormat="1" applyFont="1" applyFill="1" applyBorder="1" applyAlignment="1" applyProtection="1">
      <alignment horizontal="right" vertical="center"/>
      <protection locked="0"/>
    </xf>
    <xf numFmtId="164" fontId="5" fillId="0" borderId="22" xfId="22" applyNumberFormat="1" applyFont="1" applyBorder="1" applyAlignment="1" applyProtection="1">
      <alignment horizontal="right" vertical="center"/>
      <protection locked="0"/>
    </xf>
    <xf numFmtId="164" fontId="5" fillId="0" borderId="0" xfId="22" applyNumberFormat="1" applyFont="1" applyAlignment="1" applyProtection="1">
      <alignment horizontal="right" vertical="center"/>
      <protection locked="0"/>
    </xf>
    <xf numFmtId="164" fontId="5" fillId="0" borderId="0" xfId="22" applyNumberFormat="1" applyFont="1" applyAlignment="1" applyProtection="1">
      <alignment horizontal="right"/>
      <protection locked="0"/>
    </xf>
    <xf numFmtId="168" fontId="9" fillId="2" borderId="0" xfId="19" applyNumberFormat="1" applyFont="1" applyFill="1" applyBorder="1" applyAlignment="1">
      <alignment horizontal="right" vertical="center"/>
    </xf>
    <xf numFmtId="10" fontId="9" fillId="0" borderId="0" xfId="23" applyNumberFormat="1" applyFont="1" applyBorder="1" applyAlignment="1">
      <alignment horizontal="right"/>
    </xf>
    <xf numFmtId="0" fontId="10" fillId="0" borderId="0" xfId="22" applyFont="1"/>
    <xf numFmtId="0" fontId="12" fillId="0" borderId="0" xfId="18" applyFont="1"/>
    <xf numFmtId="165" fontId="9" fillId="2" borderId="23" xfId="1" applyNumberFormat="1" applyFont="1" applyFill="1" applyBorder="1" applyAlignment="1">
      <alignment horizontal="center" vertical="center"/>
    </xf>
    <xf numFmtId="0" fontId="12" fillId="0" borderId="0" xfId="0" applyFont="1"/>
    <xf numFmtId="165" fontId="25" fillId="0" borderId="0" xfId="14" applyNumberFormat="1" applyFont="1" applyBorder="1" applyAlignment="1">
      <alignment vertical="center"/>
    </xf>
    <xf numFmtId="165" fontId="25" fillId="0" borderId="0" xfId="14" applyNumberFormat="1" applyFont="1" applyBorder="1"/>
    <xf numFmtId="164" fontId="9" fillId="0" borderId="0" xfId="20" applyNumberFormat="1" applyFont="1" applyAlignment="1">
      <alignment vertical="center"/>
    </xf>
    <xf numFmtId="164" fontId="10" fillId="0" borderId="0" xfId="20" applyNumberFormat="1" applyFont="1"/>
    <xf numFmtId="0" fontId="12" fillId="0" borderId="0" xfId="22" applyFont="1"/>
    <xf numFmtId="164" fontId="12" fillId="0" borderId="0" xfId="20" applyNumberFormat="1" applyFont="1" applyAlignment="1">
      <alignment vertical="center"/>
    </xf>
    <xf numFmtId="0" fontId="12" fillId="0" borderId="0" xfId="22" applyFont="1" applyAlignment="1">
      <alignment horizontal="center"/>
    </xf>
    <xf numFmtId="168" fontId="9" fillId="0" borderId="21" xfId="3" applyNumberFormat="1" applyFont="1" applyFill="1" applyBorder="1" applyAlignment="1">
      <alignment vertical="center"/>
    </xf>
    <xf numFmtId="10" fontId="26" fillId="0" borderId="0" xfId="19" applyNumberFormat="1" applyFont="1" applyBorder="1" applyAlignment="1" applyProtection="1">
      <alignment vertical="center"/>
    </xf>
    <xf numFmtId="10" fontId="26" fillId="0" borderId="0" xfId="19" applyNumberFormat="1" applyFont="1" applyBorder="1" applyProtection="1"/>
    <xf numFmtId="164" fontId="10" fillId="0" borderId="0" xfId="20" applyNumberFormat="1" applyFont="1" applyBorder="1" applyAlignment="1">
      <alignment horizontal="right"/>
    </xf>
    <xf numFmtId="164" fontId="12" fillId="0" borderId="0" xfId="20" applyNumberFormat="1" applyFont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10" fillId="0" borderId="0" xfId="22" applyFont="1" applyAlignment="1">
      <alignment vertical="center"/>
    </xf>
    <xf numFmtId="10" fontId="9" fillId="0" borderId="2" xfId="23" applyNumberFormat="1" applyFont="1" applyBorder="1" applyAlignment="1">
      <alignment horizontal="right" vertical="center"/>
    </xf>
    <xf numFmtId="10" fontId="10" fillId="0" borderId="0" xfId="23" applyNumberFormat="1" applyFont="1" applyBorder="1" applyAlignment="1">
      <alignment horizontal="right"/>
    </xf>
    <xf numFmtId="10" fontId="5" fillId="0" borderId="0" xfId="19" applyNumberFormat="1" applyFont="1"/>
    <xf numFmtId="0" fontId="17" fillId="0" borderId="0" xfId="0" quotePrefix="1" applyFont="1" applyAlignment="1">
      <alignment horizontal="center" vertical="center"/>
    </xf>
    <xf numFmtId="1" fontId="9" fillId="0" borderId="0" xfId="11" applyNumberFormat="1" applyFont="1" applyAlignment="1">
      <alignment horizontal="center" vertical="center"/>
    </xf>
    <xf numFmtId="0" fontId="9" fillId="0" borderId="21" xfId="11" applyFont="1" applyBorder="1" applyAlignment="1">
      <alignment horizontal="left" vertical="center"/>
    </xf>
    <xf numFmtId="1" fontId="9" fillId="0" borderId="21" xfId="11" applyNumberFormat="1" applyFont="1" applyBorder="1" applyAlignment="1">
      <alignment horizontal="center" vertical="center"/>
    </xf>
    <xf numFmtId="165" fontId="9" fillId="0" borderId="21" xfId="1" applyNumberFormat="1" applyFont="1" applyFill="1" applyBorder="1" applyAlignment="1">
      <alignment vertical="center"/>
    </xf>
    <xf numFmtId="174" fontId="9" fillId="0" borderId="0" xfId="0" applyNumberFormat="1" applyFont="1" applyAlignment="1">
      <alignment vertical="center"/>
    </xf>
    <xf numFmtId="0" fontId="14" fillId="0" borderId="0" xfId="25" quotePrefix="1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5" fontId="9" fillId="0" borderId="21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31" applyFont="1" applyAlignment="1">
      <alignment horizontal="left" vertical="center"/>
    </xf>
    <xf numFmtId="0" fontId="9" fillId="0" borderId="21" xfId="0" applyFont="1" applyBorder="1" applyAlignment="1">
      <alignment horizontal="center" vertical="center" wrapText="1"/>
    </xf>
    <xf numFmtId="164" fontId="9" fillId="3" borderId="21" xfId="2" applyNumberFormat="1" applyFont="1" applyFill="1" applyBorder="1" applyAlignment="1" applyProtection="1">
      <alignment vertical="center"/>
      <protection locked="0"/>
    </xf>
    <xf numFmtId="44" fontId="9" fillId="0" borderId="0" xfId="0" applyNumberFormat="1" applyFont="1" applyAlignment="1">
      <alignment vertical="center"/>
    </xf>
    <xf numFmtId="10" fontId="9" fillId="0" borderId="21" xfId="3" applyNumberFormat="1" applyFont="1" applyFill="1" applyBorder="1" applyAlignment="1">
      <alignment horizontal="right" vertical="center"/>
    </xf>
    <xf numFmtId="10" fontId="9" fillId="0" borderId="21" xfId="3" applyNumberFormat="1" applyFont="1" applyBorder="1" applyAlignment="1">
      <alignment horizontal="right" vertical="center"/>
    </xf>
    <xf numFmtId="175" fontId="9" fillId="0" borderId="3" xfId="3" applyNumberFormat="1" applyFont="1" applyBorder="1" applyAlignment="1">
      <alignment horizontal="right" vertical="center"/>
    </xf>
    <xf numFmtId="10" fontId="9" fillId="4" borderId="2" xfId="3" applyNumberFormat="1" applyFont="1" applyFill="1" applyBorder="1" applyAlignment="1">
      <alignment vertical="center"/>
    </xf>
    <xf numFmtId="164" fontId="9" fillId="4" borderId="0" xfId="2" applyNumberFormat="1" applyFont="1" applyFill="1" applyAlignment="1">
      <alignment vertical="center"/>
    </xf>
    <xf numFmtId="10" fontId="9" fillId="4" borderId="0" xfId="3" applyNumberFormat="1" applyFont="1" applyFill="1" applyAlignment="1">
      <alignment horizontal="right" vertical="center"/>
    </xf>
    <xf numFmtId="165" fontId="9" fillId="4" borderId="0" xfId="1" applyNumberFormat="1" applyFont="1" applyFill="1" applyAlignment="1">
      <alignment vertical="center"/>
    </xf>
    <xf numFmtId="10" fontId="9" fillId="4" borderId="21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vertical="center"/>
    </xf>
    <xf numFmtId="9" fontId="9" fillId="3" borderId="21" xfId="3" applyFont="1" applyFill="1" applyBorder="1" applyAlignment="1">
      <alignment horizontal="right" vertical="center"/>
    </xf>
    <xf numFmtId="0" fontId="9" fillId="3" borderId="21" xfId="3" applyNumberFormat="1" applyFont="1" applyFill="1" applyBorder="1" applyAlignment="1">
      <alignment horizontal="right" vertical="center"/>
    </xf>
    <xf numFmtId="168" fontId="9" fillId="0" borderId="21" xfId="3" applyNumberFormat="1" applyFont="1" applyBorder="1" applyAlignment="1">
      <alignment horizontal="right" vertical="center"/>
    </xf>
    <xf numFmtId="168" fontId="9" fillId="2" borderId="21" xfId="3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right" vertical="center" wrapText="1"/>
    </xf>
    <xf numFmtId="164" fontId="9" fillId="4" borderId="0" xfId="2" applyNumberFormat="1" applyFont="1" applyFill="1" applyAlignment="1">
      <alignment horizontal="center" vertical="center"/>
    </xf>
    <xf numFmtId="9" fontId="9" fillId="2" borderId="21" xfId="3" applyFont="1" applyFill="1" applyBorder="1" applyAlignment="1">
      <alignment horizontal="right" vertical="center"/>
    </xf>
    <xf numFmtId="10" fontId="9" fillId="2" borderId="21" xfId="3" applyNumberFormat="1" applyFont="1" applyFill="1" applyBorder="1" applyAlignment="1">
      <alignment horizontal="right" vertical="center"/>
    </xf>
    <xf numFmtId="168" fontId="9" fillId="2" borderId="21" xfId="0" applyNumberFormat="1" applyFont="1" applyFill="1" applyBorder="1" applyAlignment="1">
      <alignment horizontal="right" vertical="center"/>
    </xf>
    <xf numFmtId="43" fontId="7" fillId="0" borderId="0" xfId="4" applyNumberFormat="1" applyFont="1"/>
    <xf numFmtId="165" fontId="7" fillId="0" borderId="21" xfId="1" applyNumberFormat="1" applyFont="1" applyBorder="1"/>
    <xf numFmtId="0" fontId="5" fillId="0" borderId="0" xfId="11" applyFont="1" applyAlignment="1">
      <alignment horizontal="right"/>
    </xf>
    <xf numFmtId="0" fontId="5" fillId="0" borderId="0" xfId="22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5" xfId="11" applyFont="1" applyBorder="1" applyAlignment="1">
      <alignment horizontal="center"/>
    </xf>
    <xf numFmtId="0" fontId="5" fillId="0" borderId="24" xfId="11" applyFont="1" applyBorder="1" applyAlignment="1">
      <alignment horizontal="center"/>
    </xf>
    <xf numFmtId="0" fontId="5" fillId="0" borderId="21" xfId="11" applyFont="1" applyBorder="1" applyAlignment="1">
      <alignment horizontal="center"/>
    </xf>
    <xf numFmtId="165" fontId="9" fillId="2" borderId="24" xfId="1" applyNumberFormat="1" applyFont="1" applyFill="1" applyBorder="1" applyAlignment="1">
      <alignment horizontal="right" vertical="center"/>
    </xf>
    <xf numFmtId="165" fontId="9" fillId="3" borderId="24" xfId="1" applyNumberFormat="1" applyFont="1" applyFill="1" applyBorder="1" applyAlignment="1">
      <alignment vertical="center"/>
    </xf>
    <xf numFmtId="171" fontId="9" fillId="0" borderId="24" xfId="1" applyNumberFormat="1" applyFont="1" applyFill="1" applyBorder="1" applyAlignment="1">
      <alignment horizontal="right"/>
    </xf>
    <xf numFmtId="165" fontId="9" fillId="3" borderId="24" xfId="21" applyNumberFormat="1" applyFont="1" applyFill="1" applyBorder="1"/>
    <xf numFmtId="10" fontId="9" fillId="0" borderId="21" xfId="3" quotePrefix="1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3" fillId="0" borderId="0" xfId="4" applyFont="1" applyAlignment="1">
      <alignment horizontal="left"/>
    </xf>
    <xf numFmtId="165" fontId="9" fillId="3" borderId="21" xfId="1" applyNumberFormat="1" applyFont="1" applyFill="1" applyBorder="1" applyAlignment="1">
      <alignment vertical="center"/>
    </xf>
    <xf numFmtId="0" fontId="16" fillId="0" borderId="1" xfId="0" applyFont="1" applyBorder="1" applyAlignment="1">
      <alignment horizontal="center"/>
    </xf>
    <xf numFmtId="0" fontId="9" fillId="0" borderId="7" xfId="11" applyFont="1" applyBorder="1" applyAlignment="1">
      <alignment horizontal="center"/>
    </xf>
    <xf numFmtId="0" fontId="9" fillId="0" borderId="8" xfId="11" applyFont="1" applyBorder="1" applyAlignment="1">
      <alignment horizont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21" xfId="1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10" fontId="9" fillId="3" borderId="0" xfId="3" applyNumberFormat="1" applyFont="1" applyFill="1" applyBorder="1"/>
    <xf numFmtId="10" fontId="7" fillId="0" borderId="0" xfId="3" applyNumberFormat="1" applyFont="1" applyAlignment="1">
      <alignment vertical="center"/>
    </xf>
    <xf numFmtId="165" fontId="7" fillId="0" borderId="21" xfId="1" applyNumberFormat="1" applyFont="1" applyFill="1" applyBorder="1" applyAlignment="1">
      <alignment vertical="center"/>
    </xf>
    <xf numFmtId="10" fontId="9" fillId="3" borderId="21" xfId="3" applyNumberFormat="1" applyFont="1" applyFill="1" applyBorder="1"/>
    <xf numFmtId="173" fontId="7" fillId="0" borderId="0" xfId="2" applyNumberFormat="1" applyFont="1" applyAlignment="1">
      <alignment vertical="center"/>
    </xf>
    <xf numFmtId="173" fontId="9" fillId="0" borderId="0" xfId="2" applyNumberFormat="1" applyFont="1" applyFill="1" applyAlignment="1">
      <alignment vertical="center"/>
    </xf>
    <xf numFmtId="174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70" fontId="3" fillId="0" borderId="2" xfId="2" applyNumberFormat="1" applyFont="1" applyBorder="1"/>
    <xf numFmtId="164" fontId="9" fillId="0" borderId="2" xfId="20" applyNumberFormat="1" applyFont="1" applyBorder="1" applyAlignment="1">
      <alignment horizontal="right"/>
    </xf>
    <xf numFmtId="165" fontId="9" fillId="0" borderId="0" xfId="1" applyNumberFormat="1" applyFont="1" applyFill="1"/>
    <xf numFmtId="170" fontId="9" fillId="0" borderId="0" xfId="11" applyNumberFormat="1" applyFont="1" applyAlignment="1">
      <alignment vertical="center"/>
    </xf>
    <xf numFmtId="171" fontId="5" fillId="0" borderId="0" xfId="0" applyNumberFormat="1" applyFont="1" applyAlignment="1">
      <alignment horizontal="center"/>
    </xf>
    <xf numFmtId="170" fontId="5" fillId="0" borderId="0" xfId="0" applyNumberFormat="1" applyFont="1" applyAlignment="1">
      <alignment horizontal="center"/>
    </xf>
    <xf numFmtId="10" fontId="9" fillId="0" borderId="0" xfId="22" applyNumberFormat="1" applyFont="1" applyAlignment="1">
      <alignment horizontal="right" vertical="center"/>
    </xf>
    <xf numFmtId="164" fontId="9" fillId="2" borderId="21" xfId="13" applyNumberFormat="1" applyFont="1" applyFill="1" applyBorder="1" applyAlignment="1" applyProtection="1">
      <alignment vertical="center"/>
      <protection locked="0"/>
    </xf>
    <xf numFmtId="170" fontId="1" fillId="0" borderId="0" xfId="4" applyNumberFormat="1"/>
    <xf numFmtId="173" fontId="7" fillId="0" borderId="0" xfId="2" applyNumberFormat="1" applyFont="1" applyBorder="1" applyAlignment="1">
      <alignment vertical="center"/>
    </xf>
    <xf numFmtId="165" fontId="5" fillId="0" borderId="0" xfId="1" applyNumberFormat="1" applyFont="1" applyFill="1" applyAlignment="1">
      <alignment vertical="center"/>
    </xf>
    <xf numFmtId="176" fontId="1" fillId="0" borderId="0" xfId="1" applyNumberFormat="1"/>
    <xf numFmtId="37" fontId="10" fillId="0" borderId="0" xfId="0" applyNumberFormat="1" applyFont="1" applyAlignment="1">
      <alignment horizontal="left" vertical="center"/>
    </xf>
    <xf numFmtId="164" fontId="5" fillId="0" borderId="2" xfId="2" applyNumberFormat="1" applyFont="1" applyBorder="1" applyAlignment="1">
      <alignment horizontal="right" vertical="center"/>
    </xf>
    <xf numFmtId="165" fontId="9" fillId="0" borderId="0" xfId="1" applyNumberFormat="1" applyFont="1" applyAlignment="1">
      <alignment horizontal="center" vertical="center"/>
    </xf>
    <xf numFmtId="10" fontId="5" fillId="0" borderId="0" xfId="22" applyNumberFormat="1" applyFont="1" applyAlignment="1">
      <alignment horizontal="right" vertical="center"/>
    </xf>
    <xf numFmtId="10" fontId="5" fillId="0" borderId="2" xfId="22" quotePrefix="1" applyNumberFormat="1" applyFont="1" applyBorder="1" applyAlignment="1">
      <alignment horizontal="right" vertical="center"/>
    </xf>
    <xf numFmtId="165" fontId="5" fillId="2" borderId="10" xfId="1" applyNumberFormat="1" applyFont="1" applyFill="1" applyBorder="1" applyAlignment="1">
      <alignment horizontal="right" vertical="center"/>
    </xf>
    <xf numFmtId="164" fontId="5" fillId="0" borderId="10" xfId="2" applyNumberFormat="1" applyFont="1" applyFill="1" applyBorder="1" applyAlignment="1">
      <alignment horizontal="right" vertical="center"/>
    </xf>
    <xf numFmtId="164" fontId="5" fillId="0" borderId="23" xfId="22" applyNumberFormat="1" applyFont="1" applyBorder="1" applyAlignment="1" applyProtection="1">
      <alignment horizontal="right" vertical="center"/>
      <protection locked="0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0" fontId="5" fillId="0" borderId="0" xfId="23" applyNumberFormat="1" applyFont="1" applyBorder="1" applyAlignment="1">
      <alignment horizontal="right" vertical="center"/>
    </xf>
    <xf numFmtId="177" fontId="9" fillId="0" borderId="0" xfId="0" applyNumberFormat="1" applyFont="1"/>
    <xf numFmtId="0" fontId="9" fillId="0" borderId="0" xfId="16" applyFont="1" applyAlignment="1">
      <alignment horizontal="left" vertical="center"/>
    </xf>
    <xf numFmtId="1" fontId="9" fillId="0" borderId="0" xfId="16" applyNumberFormat="1" applyFont="1" applyAlignment="1">
      <alignment horizontal="center" vertical="center"/>
    </xf>
    <xf numFmtId="165" fontId="9" fillId="0" borderId="0" xfId="1" applyNumberFormat="1" applyFont="1" applyBorder="1" applyAlignment="1">
      <alignment horizontal="center" vertical="center"/>
    </xf>
    <xf numFmtId="0" fontId="9" fillId="0" borderId="21" xfId="16" applyFont="1" applyBorder="1" applyAlignment="1">
      <alignment horizontal="left" vertical="center"/>
    </xf>
    <xf numFmtId="1" fontId="9" fillId="0" borderId="21" xfId="16" applyNumberFormat="1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44" fontId="7" fillId="0" borderId="0" xfId="2" applyFont="1" applyFill="1" applyBorder="1" applyAlignment="1">
      <alignment vertical="center"/>
    </xf>
    <xf numFmtId="43" fontId="7" fillId="0" borderId="0" xfId="1" applyFont="1" applyFill="1" applyBorder="1" applyAlignment="1">
      <alignment vertical="center"/>
    </xf>
    <xf numFmtId="43" fontId="7" fillId="0" borderId="21" xfId="1" applyFont="1" applyFill="1" applyBorder="1" applyAlignment="1">
      <alignment vertical="center"/>
    </xf>
    <xf numFmtId="0" fontId="10" fillId="0" borderId="0" xfId="18" applyFont="1"/>
    <xf numFmtId="0" fontId="12" fillId="0" borderId="0" xfId="34" applyFont="1"/>
    <xf numFmtId="164" fontId="5" fillId="0" borderId="0" xfId="20" applyNumberFormat="1" applyFont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44" fontId="9" fillId="0" borderId="0" xfId="0" applyNumberFormat="1" applyFont="1"/>
    <xf numFmtId="170" fontId="9" fillId="0" borderId="0" xfId="0" applyNumberFormat="1" applyFont="1"/>
    <xf numFmtId="171" fontId="5" fillId="0" borderId="0" xfId="1" applyNumberFormat="1" applyFont="1" applyFill="1" applyBorder="1"/>
    <xf numFmtId="43" fontId="9" fillId="0" borderId="0" xfId="0" applyNumberFormat="1" applyFont="1"/>
    <xf numFmtId="44" fontId="3" fillId="0" borderId="2" xfId="2" applyFont="1" applyFill="1" applyBorder="1" applyAlignment="1">
      <alignment vertical="center"/>
    </xf>
    <xf numFmtId="44" fontId="5" fillId="0" borderId="2" xfId="2" applyFont="1" applyFill="1" applyBorder="1" applyAlignment="1">
      <alignment vertical="center"/>
    </xf>
    <xf numFmtId="44" fontId="7" fillId="0" borderId="0" xfId="2" applyFont="1" applyAlignment="1">
      <alignment horizontal="right" vertical="center"/>
    </xf>
    <xf numFmtId="44" fontId="9" fillId="0" borderId="0" xfId="2" applyFont="1" applyFill="1" applyBorder="1" applyAlignment="1">
      <alignment horizontal="right" vertical="center"/>
    </xf>
    <xf numFmtId="43" fontId="9" fillId="0" borderId="0" xfId="1" applyFont="1" applyFill="1" applyBorder="1" applyAlignment="1">
      <alignment horizontal="right" vertical="center"/>
    </xf>
    <xf numFmtId="43" fontId="9" fillId="0" borderId="21" xfId="1" applyFont="1" applyFill="1" applyBorder="1" applyAlignment="1">
      <alignment horizontal="right" vertical="center"/>
    </xf>
    <xf numFmtId="43" fontId="7" fillId="0" borderId="0" xfId="1" applyFont="1" applyAlignment="1">
      <alignment horizontal="right" vertical="center"/>
    </xf>
    <xf numFmtId="43" fontId="7" fillId="0" borderId="0" xfId="1" applyFont="1" applyBorder="1" applyAlignment="1">
      <alignment horizontal="right" vertical="center"/>
    </xf>
    <xf numFmtId="43" fontId="7" fillId="0" borderId="21" xfId="1" applyFont="1" applyBorder="1" applyAlignment="1">
      <alignment horizontal="right" vertical="center"/>
    </xf>
    <xf numFmtId="44" fontId="7" fillId="0" borderId="0" xfId="5" applyFont="1"/>
    <xf numFmtId="43" fontId="7" fillId="0" borderId="1" xfId="6" applyFont="1" applyBorder="1"/>
    <xf numFmtId="44" fontId="3" fillId="0" borderId="0" xfId="2" applyFont="1" applyBorder="1"/>
    <xf numFmtId="44" fontId="7" fillId="0" borderId="0" xfId="2" applyFont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0" borderId="21" xfId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165" fontId="5" fillId="2" borderId="0" xfId="1" applyNumberFormat="1" applyFont="1" applyFill="1" applyBorder="1" applyAlignment="1">
      <alignment horizontal="right" vertical="center"/>
    </xf>
    <xf numFmtId="164" fontId="5" fillId="0" borderId="2" xfId="20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2" xfId="20" applyNumberFormat="1" applyFont="1" applyBorder="1" applyAlignment="1">
      <alignment horizontal="right"/>
    </xf>
    <xf numFmtId="0" fontId="9" fillId="0" borderId="0" xfId="37" applyFont="1"/>
    <xf numFmtId="0" fontId="7" fillId="0" borderId="0" xfId="37" quotePrefix="1" applyFont="1"/>
    <xf numFmtId="0" fontId="7" fillId="0" borderId="0" xfId="37" applyFont="1"/>
    <xf numFmtId="0" fontId="5" fillId="0" borderId="0" xfId="18" applyFont="1" applyAlignment="1">
      <alignment horizontal="center"/>
    </xf>
    <xf numFmtId="0" fontId="5" fillId="0" borderId="0" xfId="18" applyFont="1" applyAlignment="1">
      <alignment horizontal="center" vertical="center"/>
    </xf>
    <xf numFmtId="0" fontId="5" fillId="0" borderId="0" xfId="18" quotePrefix="1" applyFont="1" applyAlignment="1">
      <alignment horizontal="center"/>
    </xf>
    <xf numFmtId="0" fontId="5" fillId="0" borderId="0" xfId="18" quotePrefix="1" applyFont="1" applyAlignment="1">
      <alignment horizontal="center" vertical="center"/>
    </xf>
    <xf numFmtId="0" fontId="9" fillId="0" borderId="0" xfId="11" quotePrefix="1" applyFont="1" applyAlignment="1">
      <alignment horizontal="center" vertical="center"/>
    </xf>
    <xf numFmtId="0" fontId="9" fillId="0" borderId="0" xfId="18" applyFont="1" applyAlignment="1">
      <alignment horizontal="center"/>
    </xf>
    <xf numFmtId="0" fontId="9" fillId="0" borderId="21" xfId="18" applyFont="1" applyBorder="1" applyAlignment="1">
      <alignment horizontal="center"/>
    </xf>
    <xf numFmtId="0" fontId="17" fillId="0" borderId="0" xfId="18" applyFont="1"/>
    <xf numFmtId="0" fontId="9" fillId="0" borderId="0" xfId="34" applyFont="1"/>
    <xf numFmtId="164" fontId="9" fillId="3" borderId="0" xfId="35" applyNumberFormat="1" applyFont="1" applyFill="1" applyAlignment="1">
      <alignment vertical="center"/>
    </xf>
    <xf numFmtId="164" fontId="9" fillId="0" borderId="0" xfId="35" applyNumberFormat="1" applyFont="1"/>
    <xf numFmtId="0" fontId="9" fillId="0" borderId="0" xfId="34" applyFont="1" applyAlignment="1">
      <alignment vertical="center"/>
    </xf>
    <xf numFmtId="168" fontId="5" fillId="2" borderId="21" xfId="23" applyNumberFormat="1" applyFont="1" applyFill="1" applyBorder="1" applyAlignment="1">
      <alignment horizontal="right" vertical="center"/>
    </xf>
    <xf numFmtId="164" fontId="9" fillId="0" borderId="0" xfId="35" applyNumberFormat="1" applyFont="1" applyAlignment="1">
      <alignment horizontal="right" vertical="center"/>
    </xf>
    <xf numFmtId="164" fontId="9" fillId="0" borderId="0" xfId="35" applyNumberFormat="1" applyFont="1" applyBorder="1" applyAlignment="1">
      <alignment horizontal="right" vertical="center"/>
    </xf>
    <xf numFmtId="168" fontId="9" fillId="0" borderId="0" xfId="23" applyNumberFormat="1" applyFont="1" applyAlignment="1">
      <alignment horizontal="right"/>
    </xf>
    <xf numFmtId="43" fontId="5" fillId="0" borderId="0" xfId="34" applyNumberFormat="1" applyFont="1" applyAlignment="1">
      <alignment vertical="center"/>
    </xf>
    <xf numFmtId="164" fontId="9" fillId="0" borderId="0" xfId="35" applyNumberFormat="1" applyFont="1" applyAlignment="1">
      <alignment horizontal="right"/>
    </xf>
    <xf numFmtId="0" fontId="17" fillId="0" borderId="0" xfId="34" applyFont="1"/>
    <xf numFmtId="1" fontId="5" fillId="0" borderId="0" xfId="34" applyNumberFormat="1" applyFont="1" applyAlignment="1">
      <alignment vertical="center"/>
    </xf>
    <xf numFmtId="0" fontId="9" fillId="0" borderId="0" xfId="34" applyFont="1" applyAlignment="1">
      <alignment vertical="top"/>
    </xf>
    <xf numFmtId="169" fontId="5" fillId="0" borderId="0" xfId="18" applyNumberFormat="1" applyFont="1"/>
    <xf numFmtId="168" fontId="9" fillId="0" borderId="0" xfId="22" applyNumberFormat="1" applyFont="1" applyAlignment="1">
      <alignment horizontal="right"/>
    </xf>
    <xf numFmtId="164" fontId="9" fillId="2" borderId="0" xfId="35" applyNumberFormat="1" applyFont="1" applyFill="1" applyBorder="1" applyAlignment="1">
      <alignment vertical="center"/>
    </xf>
    <xf numFmtId="0" fontId="9" fillId="0" borderId="0" xfId="34" applyFont="1" applyAlignment="1">
      <alignment horizontal="center" vertical="top" wrapText="1"/>
    </xf>
    <xf numFmtId="0" fontId="9" fillId="0" borderId="0" xfId="18" applyFont="1" applyAlignment="1">
      <alignment horizontal="left"/>
    </xf>
    <xf numFmtId="178" fontId="9" fillId="3" borderId="0" xfId="36" applyNumberFormat="1" applyFont="1" applyFill="1" applyAlignment="1">
      <alignment vertical="center"/>
    </xf>
    <xf numFmtId="164" fontId="9" fillId="0" borderId="0" xfId="35" applyNumberFormat="1" applyFont="1" applyFill="1" applyAlignment="1">
      <alignment vertical="center"/>
    </xf>
    <xf numFmtId="164" fontId="9" fillId="0" borderId="0" xfId="35" applyNumberFormat="1" applyFont="1" applyFill="1"/>
    <xf numFmtId="165" fontId="9" fillId="0" borderId="0" xfId="36" applyNumberFormat="1" applyFont="1" applyAlignment="1">
      <alignment vertical="center"/>
    </xf>
    <xf numFmtId="165" fontId="9" fillId="3" borderId="0" xfId="1" applyNumberFormat="1" applyFont="1" applyFill="1" applyAlignment="1">
      <alignment vertical="center"/>
    </xf>
    <xf numFmtId="165" fontId="9" fillId="3" borderId="0" xfId="36" applyNumberFormat="1" applyFont="1" applyFill="1" applyAlignment="1">
      <alignment vertical="center"/>
    </xf>
    <xf numFmtId="165" fontId="9" fillId="0" borderId="0" xfId="36" applyNumberFormat="1" applyFont="1" applyFill="1" applyAlignment="1">
      <alignment vertical="center"/>
    </xf>
    <xf numFmtId="165" fontId="9" fillId="3" borderId="0" xfId="36" applyNumberFormat="1" applyFont="1" applyFill="1" applyBorder="1" applyAlignment="1">
      <alignment vertical="center"/>
    </xf>
    <xf numFmtId="164" fontId="9" fillId="0" borderId="0" xfId="18" applyNumberFormat="1" applyFont="1" applyAlignment="1">
      <alignment vertical="center"/>
    </xf>
    <xf numFmtId="164" fontId="5" fillId="0" borderId="0" xfId="18" applyNumberFormat="1" applyFont="1" applyAlignment="1">
      <alignment vertical="center"/>
    </xf>
    <xf numFmtId="164" fontId="5" fillId="0" borderId="0" xfId="18" applyNumberFormat="1" applyFont="1"/>
    <xf numFmtId="168" fontId="9" fillId="3" borderId="0" xfId="3" applyNumberFormat="1" applyFont="1" applyFill="1" applyAlignment="1">
      <alignment horizontal="right" vertical="center"/>
    </xf>
    <xf numFmtId="165" fontId="9" fillId="0" borderId="21" xfId="1" applyNumberFormat="1" applyFont="1" applyBorder="1" applyAlignment="1">
      <alignment vertical="center"/>
    </xf>
    <xf numFmtId="164" fontId="5" fillId="0" borderId="0" xfId="2" applyNumberFormat="1" applyFont="1" applyBorder="1"/>
    <xf numFmtId="0" fontId="5" fillId="0" borderId="0" xfId="18" applyFont="1"/>
    <xf numFmtId="164" fontId="9" fillId="0" borderId="2" xfId="18" applyNumberFormat="1" applyFont="1" applyBorder="1" applyAlignment="1">
      <alignment horizontal="right" vertical="center"/>
    </xf>
    <xf numFmtId="164" fontId="5" fillId="0" borderId="0" xfId="18" applyNumberFormat="1" applyFont="1" applyAlignment="1">
      <alignment horizontal="right"/>
    </xf>
    <xf numFmtId="44" fontId="5" fillId="0" borderId="0" xfId="18" applyNumberFormat="1" applyFont="1"/>
    <xf numFmtId="0" fontId="10" fillId="0" borderId="0" xfId="0" applyFont="1" applyAlignment="1">
      <alignment horizontal="left" vertical="center"/>
    </xf>
    <xf numFmtId="0" fontId="28" fillId="0" borderId="0" xfId="0" applyFont="1"/>
    <xf numFmtId="43" fontId="7" fillId="0" borderId="14" xfId="1" applyFont="1" applyBorder="1" applyAlignment="1">
      <alignment horizontal="center" vertical="center"/>
    </xf>
    <xf numFmtId="43" fontId="7" fillId="0" borderId="14" xfId="1" applyFont="1" applyBorder="1" applyAlignment="1">
      <alignment horizontal="right" vertical="center"/>
    </xf>
    <xf numFmtId="43" fontId="9" fillId="0" borderId="14" xfId="1" applyFont="1" applyFill="1" applyBorder="1" applyAlignment="1">
      <alignment horizontal="right" vertical="center"/>
    </xf>
    <xf numFmtId="10" fontId="12" fillId="5" borderId="0" xfId="3" applyNumberFormat="1" applyFont="1" applyFill="1" applyBorder="1"/>
    <xf numFmtId="10" fontId="12" fillId="5" borderId="21" xfId="3" applyNumberFormat="1" applyFont="1" applyFill="1" applyBorder="1"/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/>
    </xf>
    <xf numFmtId="164" fontId="9" fillId="0" borderId="0" xfId="2" applyNumberFormat="1" applyFont="1" applyFill="1" applyAlignment="1">
      <alignment horizontal="right" vertical="center"/>
    </xf>
    <xf numFmtId="164" fontId="5" fillId="0" borderId="2" xfId="18" applyNumberFormat="1" applyFont="1" applyBorder="1" applyAlignment="1">
      <alignment horizontal="right" vertical="center"/>
    </xf>
    <xf numFmtId="0" fontId="29" fillId="0" borderId="0" xfId="0" applyFont="1" applyAlignment="1">
      <alignment horizontal="center"/>
    </xf>
    <xf numFmtId="10" fontId="9" fillId="0" borderId="2" xfId="22" quotePrefix="1" applyNumberFormat="1" applyFont="1" applyBorder="1" applyAlignment="1">
      <alignment horizontal="right" vertical="center"/>
    </xf>
    <xf numFmtId="164" fontId="9" fillId="0" borderId="22" xfId="22" applyNumberFormat="1" applyFont="1" applyBorder="1" applyAlignment="1" applyProtection="1">
      <alignment horizontal="right" vertical="center"/>
      <protection locked="0"/>
    </xf>
    <xf numFmtId="168" fontId="5" fillId="2" borderId="0" xfId="19" applyNumberFormat="1" applyFont="1" applyFill="1" applyBorder="1" applyAlignment="1">
      <alignment horizontal="right" vertical="center"/>
    </xf>
    <xf numFmtId="168" fontId="5" fillId="0" borderId="21" xfId="3" applyNumberFormat="1" applyFont="1" applyFill="1" applyBorder="1" applyAlignment="1">
      <alignment vertical="center"/>
    </xf>
    <xf numFmtId="10" fontId="5" fillId="0" borderId="2" xfId="23" applyNumberFormat="1" applyFont="1" applyBorder="1" applyAlignment="1">
      <alignment horizontal="right" vertical="center"/>
    </xf>
    <xf numFmtId="165" fontId="5" fillId="2" borderId="24" xfId="1" applyNumberFormat="1" applyFont="1" applyFill="1" applyBorder="1" applyAlignment="1">
      <alignment horizontal="right" vertical="center"/>
    </xf>
    <xf numFmtId="165" fontId="9" fillId="2" borderId="10" xfId="1" applyNumberFormat="1" applyFont="1" applyFill="1" applyBorder="1" applyAlignment="1">
      <alignment horizontal="right" vertical="center"/>
    </xf>
    <xf numFmtId="171" fontId="5" fillId="0" borderId="24" xfId="1" applyNumberFormat="1" applyFont="1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right" vertical="center"/>
    </xf>
    <xf numFmtId="165" fontId="5" fillId="0" borderId="1" xfId="1" applyNumberFormat="1" applyFont="1" applyFill="1" applyBorder="1" applyAlignment="1">
      <alignment horizontal="right" vertical="center"/>
    </xf>
    <xf numFmtId="165" fontId="9" fillId="2" borderId="0" xfId="1" applyNumberFormat="1" applyFont="1" applyFill="1" applyBorder="1" applyAlignment="1">
      <alignment horizontal="right" vertical="center"/>
    </xf>
    <xf numFmtId="165" fontId="9" fillId="0" borderId="0" xfId="0" applyNumberFormat="1" applyFont="1" applyAlignment="1">
      <alignment horizontal="center"/>
    </xf>
    <xf numFmtId="171" fontId="5" fillId="0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0" fontId="5" fillId="0" borderId="0" xfId="0" quotePrefix="1" applyFont="1" applyAlignment="1">
      <alignment horizontal="center"/>
    </xf>
    <xf numFmtId="0" fontId="2" fillId="0" borderId="0" xfId="4" applyFont="1" applyAlignment="1">
      <alignment horizontal="center" wrapText="1"/>
    </xf>
    <xf numFmtId="0" fontId="5" fillId="0" borderId="0" xfId="11" applyFont="1" applyAlignment="1">
      <alignment horizontal="center"/>
    </xf>
    <xf numFmtId="6" fontId="5" fillId="0" borderId="0" xfId="11" quotePrefix="1" applyNumberFormat="1" applyFont="1" applyAlignment="1">
      <alignment horizontal="center"/>
    </xf>
    <xf numFmtId="0" fontId="5" fillId="3" borderId="0" xfId="11" applyFont="1" applyFill="1" applyAlignment="1">
      <alignment horizontal="center"/>
    </xf>
    <xf numFmtId="0" fontId="5" fillId="0" borderId="0" xfId="22" applyFont="1" applyAlignment="1" applyProtection="1">
      <alignment horizontal="center"/>
      <protection locked="0"/>
    </xf>
    <xf numFmtId="0" fontId="5" fillId="0" borderId="0" xfId="22" applyFont="1" applyAlignment="1">
      <alignment horizontal="center"/>
    </xf>
    <xf numFmtId="2" fontId="5" fillId="2" borderId="0" xfId="22" applyNumberFormat="1" applyFont="1" applyFill="1" applyAlignment="1">
      <alignment horizontal="center"/>
    </xf>
    <xf numFmtId="49" fontId="5" fillId="0" borderId="0" xfId="11" applyNumberFormat="1" applyFont="1" applyAlignment="1">
      <alignment horizontal="center"/>
    </xf>
    <xf numFmtId="0" fontId="5" fillId="0" borderId="0" xfId="18" applyFont="1" applyAlignment="1">
      <alignment horizontal="center"/>
    </xf>
    <xf numFmtId="2" fontId="5" fillId="2" borderId="0" xfId="18" applyNumberFormat="1" applyFont="1" applyFill="1" applyAlignment="1">
      <alignment horizontal="center"/>
    </xf>
    <xf numFmtId="0" fontId="5" fillId="0" borderId="0" xfId="18" quotePrefix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0" fontId="5" fillId="3" borderId="2" xfId="3" applyNumberFormat="1" applyFont="1" applyFill="1" applyBorder="1" applyAlignment="1">
      <alignment vertical="center"/>
    </xf>
    <xf numFmtId="10" fontId="5" fillId="0" borderId="21" xfId="3" applyNumberFormat="1" applyFont="1" applyBorder="1" applyAlignment="1">
      <alignment horizontal="right" vertical="center"/>
    </xf>
    <xf numFmtId="10" fontId="5" fillId="0" borderId="2" xfId="3" applyNumberFormat="1" applyFont="1" applyBorder="1" applyAlignment="1">
      <alignment horizontal="right" vertical="center"/>
    </xf>
    <xf numFmtId="10" fontId="5" fillId="2" borderId="0" xfId="3" applyNumberFormat="1" applyFont="1" applyFill="1" applyAlignment="1">
      <alignment horizontal="right" vertical="center"/>
    </xf>
    <xf numFmtId="168" fontId="5" fillId="0" borderId="0" xfId="3" applyNumberFormat="1" applyFont="1" applyAlignment="1">
      <alignment horizontal="right" vertical="center"/>
    </xf>
    <xf numFmtId="10" fontId="5" fillId="0" borderId="0" xfId="3" applyNumberFormat="1" applyFont="1" applyFill="1" applyAlignment="1">
      <alignment horizontal="right" vertical="center"/>
    </xf>
    <xf numFmtId="168" fontId="5" fillId="0" borderId="0" xfId="3" applyNumberFormat="1" applyFont="1" applyFill="1" applyAlignment="1">
      <alignment horizontal="right" vertical="center"/>
    </xf>
    <xf numFmtId="168" fontId="5" fillId="0" borderId="21" xfId="3" applyNumberFormat="1" applyFont="1" applyBorder="1" applyAlignment="1">
      <alignment horizontal="right" vertical="center"/>
    </xf>
    <xf numFmtId="168" fontId="5" fillId="2" borderId="21" xfId="3" applyNumberFormat="1" applyFont="1" applyFill="1" applyBorder="1" applyAlignment="1">
      <alignment horizontal="right" vertical="center"/>
    </xf>
    <xf numFmtId="168" fontId="5" fillId="0" borderId="2" xfId="3" applyNumberFormat="1" applyFont="1" applyBorder="1" applyAlignment="1">
      <alignment horizontal="right" vertical="center"/>
    </xf>
  </cellXfs>
  <cellStyles count="38">
    <cellStyle name="Comma" xfId="1" builtinId="3"/>
    <cellStyle name="Comma 2" xfId="9" xr:uid="{E218AF85-C6C9-44D7-9826-DAAE82C52D81}"/>
    <cellStyle name="Comma 2 10 2" xfId="28" xr:uid="{1A440B24-83E7-48A9-BF3F-43DED02E8437}"/>
    <cellStyle name="Comma 2 2" xfId="14" xr:uid="{AF071F67-3B0C-4EA1-BB2D-77CA586E1771}"/>
    <cellStyle name="Comma 4" xfId="6" xr:uid="{B22F5E81-ABE4-4EEE-9861-61D4A72D0EC8}"/>
    <cellStyle name="Comma 79" xfId="21" xr:uid="{70FD1783-1E2A-4A0C-8E08-8B8328F1C457}"/>
    <cellStyle name="Comma 81" xfId="36" xr:uid="{1B45014A-97EA-447A-BDBA-C4E0121279D6}"/>
    <cellStyle name="Currency" xfId="2" builtinId="4"/>
    <cellStyle name="Currency 2" xfId="7" xr:uid="{2FB3A6EC-A591-418E-AE53-135728C8FF55}"/>
    <cellStyle name="Currency 2 2" xfId="13" xr:uid="{BE5CA40B-4EF2-46C0-ACCA-0BF3AC0AF312}"/>
    <cellStyle name="Currency 30" xfId="35" xr:uid="{408B0A0A-B81E-44AB-8E65-E28A65C9135F}"/>
    <cellStyle name="Currency 4" xfId="5" xr:uid="{0A571740-701C-4662-8164-0257FFEF0B5F}"/>
    <cellStyle name="Currency 4 3" xfId="20" xr:uid="{9B1E9624-E95D-4E37-A9D6-EFEB828EBEA8}"/>
    <cellStyle name="Normal" xfId="0" builtinId="0"/>
    <cellStyle name="Normal 10 18" xfId="25" xr:uid="{28E62634-0252-4126-95EF-F50304483256}"/>
    <cellStyle name="Normal 12 3" xfId="33" xr:uid="{F57775A4-F002-494C-8F9A-D8F4A8DA16D4}"/>
    <cellStyle name="Normal 12 4" xfId="31" xr:uid="{E01B4A8D-A77C-4E1B-B7FA-765F95B4B0B3}"/>
    <cellStyle name="Normal 2" xfId="11" xr:uid="{CF6AB890-B773-46E7-BCE6-08FB6AEB0DA0}"/>
    <cellStyle name="Normal 2 2 2" xfId="16" xr:uid="{92A4FFDA-8860-4BAD-9EAB-44F0DE9FCFF8}"/>
    <cellStyle name="Normal 2 2 2 2" xfId="24" xr:uid="{32CDF306-7647-4DCA-AE08-C65B8D466C60}"/>
    <cellStyle name="Normal 2 2 6" xfId="26" xr:uid="{CCAFE435-1243-4CED-981B-645B00CA3137}"/>
    <cellStyle name="Normal 29" xfId="18" xr:uid="{6A52BBCB-32F0-4AFA-B971-925038B08277}"/>
    <cellStyle name="Normal 29 2" xfId="34" xr:uid="{D0AD0B4D-E989-40F3-8569-F0EEF1C74A4D}"/>
    <cellStyle name="Normal 3 2" xfId="17" xr:uid="{03100693-46EF-4B5B-9F9D-D6D3C25C0406}"/>
    <cellStyle name="Normal 3 2 2" xfId="27" xr:uid="{69ED09F3-8154-4E45-BE4C-534C12218F5F}"/>
    <cellStyle name="Normal 4" xfId="4" xr:uid="{43D116BF-F776-4CC1-8D01-7D68022FBD06}"/>
    <cellStyle name="Normal 4 4" xfId="37" xr:uid="{86FCD9F5-D59B-442E-A8FA-B01A9D3DB3B8}"/>
    <cellStyle name="Normal 72" xfId="32" xr:uid="{CEB114C6-1808-46DE-9448-99DA392C50BD}"/>
    <cellStyle name="Normal 8" xfId="12" xr:uid="{58534AD9-7916-478A-A9F1-0462037A1FEC}"/>
    <cellStyle name="Normal 9" xfId="8" xr:uid="{93A86AC0-49E3-4B08-85E9-0569D134CF47}"/>
    <cellStyle name="Normal 9 6" xfId="30" xr:uid="{1BD78D70-AA43-4588-A83F-7E19D6F844BC}"/>
    <cellStyle name="Normal_Statement BK (2008)" xfId="22" xr:uid="{CAC8C099-7813-48D2-880B-DED03A5BA36E}"/>
    <cellStyle name="Percent" xfId="3" builtinId="5"/>
    <cellStyle name="Percent 10" xfId="23" xr:uid="{B490E828-D192-4B31-8202-A310DC6CA985}"/>
    <cellStyle name="Percent 2" xfId="10" xr:uid="{68EB3EBF-0DBC-4DCD-9C99-F0A5ACE39AE1}"/>
    <cellStyle name="Percent 2 2 2 5" xfId="29" xr:uid="{7D4F2786-915E-414B-845A-E96F963CFB53}"/>
    <cellStyle name="Percent 2 2 7" xfId="19" xr:uid="{5A9F584C-5A92-4511-A46C-F74B3A7E28AD}"/>
    <cellStyle name="Percent 3" xfId="15" xr:uid="{FBAD6B6B-6164-430F-99AF-69F81C056F17}"/>
  </cellStyles>
  <dxfs count="0"/>
  <tableStyles count="1" defaultTableStyle="TableStyleMedium2" defaultPivotStyle="PivotStyleLight16">
    <tableStyle name="Invisible" pivot="0" table="0" count="0" xr9:uid="{2BA08D4A-A0DB-4B2E-9EB2-55A026BC4F2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91</xdr:row>
      <xdr:rowOff>9525</xdr:rowOff>
    </xdr:from>
    <xdr:to>
      <xdr:col>1</xdr:col>
      <xdr:colOff>3581077</xdr:colOff>
      <xdr:row>91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5785083-C743-4C75-A8D3-EB7D271AC262}"/>
            </a:ext>
          </a:extLst>
        </xdr:cNvPr>
        <xdr:cNvSpPr>
          <a:spLocks noChangeShapeType="1"/>
        </xdr:cNvSpPr>
      </xdr:nvSpPr>
      <xdr:spPr bwMode="auto">
        <a:xfrm>
          <a:off x="1897064" y="1845627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103</xdr:row>
      <xdr:rowOff>-1</xdr:rowOff>
    </xdr:from>
    <xdr:to>
      <xdr:col>2</xdr:col>
      <xdr:colOff>312424</xdr:colOff>
      <xdr:row>103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33BCBBE-B3FB-4DDC-B12D-3D98A3AB39FE}"/>
            </a:ext>
          </a:extLst>
        </xdr:cNvPr>
        <xdr:cNvSpPr>
          <a:spLocks noChangeShapeType="1"/>
        </xdr:cNvSpPr>
      </xdr:nvSpPr>
      <xdr:spPr bwMode="auto">
        <a:xfrm>
          <a:off x="1751017" y="2085022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5D986D62-E78D-4EF9-885C-421024BF0010}"/>
            </a:ext>
          </a:extLst>
        </xdr:cNvPr>
        <xdr:cNvSpPr>
          <a:spLocks noChangeShapeType="1"/>
        </xdr:cNvSpPr>
      </xdr:nvSpPr>
      <xdr:spPr bwMode="auto">
        <a:xfrm>
          <a:off x="1897064" y="2798127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3225324E-5D81-4AA6-B0A7-1E393B4840EC}"/>
            </a:ext>
          </a:extLst>
        </xdr:cNvPr>
        <xdr:cNvSpPr>
          <a:spLocks noChangeShapeType="1"/>
        </xdr:cNvSpPr>
      </xdr:nvSpPr>
      <xdr:spPr bwMode="auto">
        <a:xfrm>
          <a:off x="1897064" y="2798127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149</xdr:row>
      <xdr:rowOff>-1</xdr:rowOff>
    </xdr:from>
    <xdr:to>
      <xdr:col>2</xdr:col>
      <xdr:colOff>312424</xdr:colOff>
      <xdr:row>149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832F951F-1EA7-41C3-96D5-A4E30DC3EC80}"/>
            </a:ext>
          </a:extLst>
        </xdr:cNvPr>
        <xdr:cNvSpPr>
          <a:spLocks noChangeShapeType="1"/>
        </xdr:cNvSpPr>
      </xdr:nvSpPr>
      <xdr:spPr bwMode="auto">
        <a:xfrm>
          <a:off x="1751017" y="3037522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92</xdr:row>
      <xdr:rowOff>9525</xdr:rowOff>
    </xdr:from>
    <xdr:to>
      <xdr:col>1</xdr:col>
      <xdr:colOff>3581077</xdr:colOff>
      <xdr:row>92</xdr:row>
      <xdr:rowOff>9525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1E751C44-6C52-4F89-A527-FD384B936B7D}"/>
            </a:ext>
          </a:extLst>
        </xdr:cNvPr>
        <xdr:cNvSpPr>
          <a:spLocks noChangeShapeType="1"/>
        </xdr:cNvSpPr>
      </xdr:nvSpPr>
      <xdr:spPr bwMode="auto">
        <a:xfrm>
          <a:off x="1898652" y="180784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104</xdr:row>
      <xdr:rowOff>-1</xdr:rowOff>
    </xdr:from>
    <xdr:to>
      <xdr:col>2</xdr:col>
      <xdr:colOff>312424</xdr:colOff>
      <xdr:row>104</xdr:row>
      <xdr:rowOff>7936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B0587497-528D-4276-B928-2B831E9AF2FE}"/>
            </a:ext>
          </a:extLst>
        </xdr:cNvPr>
        <xdr:cNvSpPr>
          <a:spLocks noChangeShapeType="1"/>
        </xdr:cNvSpPr>
      </xdr:nvSpPr>
      <xdr:spPr bwMode="auto">
        <a:xfrm>
          <a:off x="1755780" y="20416837"/>
          <a:ext cx="2880994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138</xdr:row>
      <xdr:rowOff>9525</xdr:rowOff>
    </xdr:from>
    <xdr:to>
      <xdr:col>1</xdr:col>
      <xdr:colOff>3581077</xdr:colOff>
      <xdr:row>138</xdr:row>
      <xdr:rowOff>9525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9F568E25-5F73-4787-B797-ADACBD58443F}"/>
            </a:ext>
          </a:extLst>
        </xdr:cNvPr>
        <xdr:cNvSpPr>
          <a:spLocks noChangeShapeType="1"/>
        </xdr:cNvSpPr>
      </xdr:nvSpPr>
      <xdr:spPr bwMode="auto">
        <a:xfrm>
          <a:off x="1898652" y="26998613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138</xdr:row>
      <xdr:rowOff>9525</xdr:rowOff>
    </xdr:from>
    <xdr:to>
      <xdr:col>1</xdr:col>
      <xdr:colOff>3581077</xdr:colOff>
      <xdr:row>138</xdr:row>
      <xdr:rowOff>9525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7F8A05FF-FDB3-45CC-8BBD-0D552E185006}"/>
            </a:ext>
          </a:extLst>
        </xdr:cNvPr>
        <xdr:cNvSpPr>
          <a:spLocks noChangeShapeType="1"/>
        </xdr:cNvSpPr>
      </xdr:nvSpPr>
      <xdr:spPr bwMode="auto">
        <a:xfrm>
          <a:off x="1898652" y="26998613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150</xdr:row>
      <xdr:rowOff>-1</xdr:rowOff>
    </xdr:from>
    <xdr:to>
      <xdr:col>2</xdr:col>
      <xdr:colOff>312424</xdr:colOff>
      <xdr:row>150</xdr:row>
      <xdr:rowOff>7936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2586C438-5324-411A-B048-DCE98F9301B9}"/>
            </a:ext>
          </a:extLst>
        </xdr:cNvPr>
        <xdr:cNvSpPr>
          <a:spLocks noChangeShapeType="1"/>
        </xdr:cNvSpPr>
      </xdr:nvSpPr>
      <xdr:spPr bwMode="auto">
        <a:xfrm>
          <a:off x="1755780" y="29332237"/>
          <a:ext cx="2880994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15</xdr:col>
      <xdr:colOff>522743</xdr:colOff>
      <xdr:row>196</xdr:row>
      <xdr:rowOff>23952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FB8745-348C-4D69-BF2C-A7FC9C113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381000"/>
          <a:ext cx="9057143" cy="369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F4FA-0A0E-40DE-9FDB-A6DFD3FD9E4F}">
  <sheetPr codeName="Sheet1">
    <pageSetUpPr fitToPage="1"/>
  </sheetPr>
  <dimension ref="A2:H41"/>
  <sheetViews>
    <sheetView zoomScaleNormal="100" workbookViewId="0">
      <selection activeCell="B5" sqref="B5"/>
    </sheetView>
  </sheetViews>
  <sheetFormatPr defaultColWidth="9.140625" defaultRowHeight="15" x14ac:dyDescent="0.25"/>
  <cols>
    <col min="1" max="1" width="4.85546875" style="1" bestFit="1" customWidth="1"/>
    <col min="2" max="2" width="78.85546875" style="1" customWidth="1"/>
    <col min="3" max="3" width="1.5703125" style="1" customWidth="1"/>
    <col min="4" max="4" width="20.85546875" style="1" customWidth="1"/>
    <col min="5" max="5" width="1.5703125" style="1" customWidth="1"/>
    <col min="6" max="6" width="40.5703125" style="1" customWidth="1"/>
    <col min="7" max="7" width="4.85546875" style="1" customWidth="1"/>
    <col min="8" max="8" width="21.140625" style="1" customWidth="1"/>
    <col min="9" max="16384" width="9.140625" style="1"/>
  </cols>
  <sheetData>
    <row r="2" spans="1:8" ht="18.75" x14ac:dyDescent="0.25">
      <c r="B2" s="2" t="s">
        <v>0</v>
      </c>
      <c r="C2" s="2"/>
      <c r="D2" s="3"/>
      <c r="E2" s="3"/>
      <c r="F2" s="3"/>
    </row>
    <row r="3" spans="1:8" ht="18.75" x14ac:dyDescent="0.25">
      <c r="B3" s="110" t="s">
        <v>216</v>
      </c>
      <c r="C3" s="2"/>
      <c r="D3" s="3"/>
      <c r="E3" s="3"/>
      <c r="F3" s="3"/>
    </row>
    <row r="4" spans="1:8" ht="18.75" x14ac:dyDescent="0.3">
      <c r="B4" s="510" t="s">
        <v>321</v>
      </c>
      <c r="C4" s="510"/>
      <c r="D4" s="510"/>
      <c r="E4" s="510"/>
      <c r="F4" s="510"/>
    </row>
    <row r="5" spans="1:8" ht="18.75" x14ac:dyDescent="0.3">
      <c r="B5" s="112" t="s">
        <v>259</v>
      </c>
      <c r="C5" s="2"/>
      <c r="D5" s="2"/>
      <c r="E5" s="2"/>
      <c r="F5" s="2"/>
    </row>
    <row r="6" spans="1:8" ht="15.75" x14ac:dyDescent="0.25">
      <c r="B6" s="509" t="s">
        <v>1</v>
      </c>
      <c r="C6" s="509"/>
      <c r="D6" s="509"/>
      <c r="E6" s="509"/>
      <c r="F6" s="509"/>
      <c r="G6" s="4"/>
      <c r="H6" s="4"/>
    </row>
    <row r="7" spans="1:8" ht="15.75" x14ac:dyDescent="0.25">
      <c r="B7" s="5"/>
      <c r="C7" s="5"/>
      <c r="D7" s="6"/>
      <c r="E7" s="7"/>
      <c r="F7" s="5"/>
      <c r="G7" s="5"/>
    </row>
    <row r="8" spans="1:8" ht="15.75" x14ac:dyDescent="0.25">
      <c r="A8" s="8" t="s">
        <v>2</v>
      </c>
      <c r="G8" s="8" t="s">
        <v>2</v>
      </c>
    </row>
    <row r="9" spans="1:8" ht="15.75" x14ac:dyDescent="0.25">
      <c r="A9" s="11" t="s">
        <v>6</v>
      </c>
      <c r="B9" s="9" t="s">
        <v>3</v>
      </c>
      <c r="C9" s="9"/>
      <c r="D9" s="9" t="s">
        <v>4</v>
      </c>
      <c r="E9" s="10"/>
      <c r="F9" s="9" t="s">
        <v>5</v>
      </c>
      <c r="G9" s="11" t="s">
        <v>6</v>
      </c>
    </row>
    <row r="10" spans="1:8" ht="15.75" x14ac:dyDescent="0.25">
      <c r="A10" s="8"/>
      <c r="B10" s="5"/>
      <c r="C10" s="5"/>
      <c r="D10" s="12"/>
      <c r="E10" s="12"/>
      <c r="F10" s="12"/>
      <c r="G10" s="8"/>
    </row>
    <row r="11" spans="1:8" ht="15.75" x14ac:dyDescent="0.25">
      <c r="A11" s="8">
        <v>1</v>
      </c>
      <c r="B11" s="7" t="s">
        <v>260</v>
      </c>
      <c r="C11" s="7"/>
      <c r="D11" s="12"/>
      <c r="E11" s="12"/>
      <c r="F11" s="12"/>
      <c r="G11" s="8">
        <v>1</v>
      </c>
    </row>
    <row r="12" spans="1:8" ht="15.75" x14ac:dyDescent="0.25">
      <c r="A12" s="8">
        <f>A11+1</f>
        <v>2</v>
      </c>
      <c r="B12" s="7"/>
      <c r="C12" s="7"/>
      <c r="D12" s="12"/>
      <c r="E12" s="12"/>
      <c r="F12" s="12"/>
      <c r="G12" s="8">
        <f>G11+1</f>
        <v>2</v>
      </c>
    </row>
    <row r="13" spans="1:8" ht="31.5" x14ac:dyDescent="0.25">
      <c r="A13" s="31">
        <f>A12+1</f>
        <v>3</v>
      </c>
      <c r="B13" s="116" t="s">
        <v>113</v>
      </c>
      <c r="C13" s="13"/>
      <c r="D13" s="424">
        <f>'Pg2 App XII C4 Comparison'!G28</f>
        <v>3.5066129507663391</v>
      </c>
      <c r="E13" s="14"/>
      <c r="F13" s="12" t="s">
        <v>217</v>
      </c>
      <c r="G13" s="31">
        <f>G12+1</f>
        <v>3</v>
      </c>
    </row>
    <row r="14" spans="1:8" ht="15.75" x14ac:dyDescent="0.25">
      <c r="A14" s="8">
        <f t="shared" ref="A14:A21" si="0">A13+1</f>
        <v>4</v>
      </c>
      <c r="B14" s="5"/>
      <c r="C14" s="12"/>
      <c r="D14" s="14"/>
      <c r="E14" s="14"/>
      <c r="F14" s="12"/>
      <c r="G14" s="8">
        <f t="shared" ref="G14:G21" si="1">G13+1</f>
        <v>4</v>
      </c>
    </row>
    <row r="15" spans="1:8" ht="15.75" x14ac:dyDescent="0.25">
      <c r="A15" s="8">
        <f t="shared" si="0"/>
        <v>5</v>
      </c>
      <c r="B15" s="5" t="s">
        <v>8</v>
      </c>
      <c r="C15" s="12"/>
      <c r="D15" s="425">
        <f>'Pg11 Appendix XII C4 Int Calc'!G90</f>
        <v>1.3584629041844265</v>
      </c>
      <c r="E15" s="15"/>
      <c r="F15" s="12" t="s">
        <v>325</v>
      </c>
      <c r="G15" s="8">
        <f t="shared" si="1"/>
        <v>5</v>
      </c>
    </row>
    <row r="16" spans="1:8" ht="15.75" x14ac:dyDescent="0.25">
      <c r="A16" s="8">
        <f t="shared" si="0"/>
        <v>6</v>
      </c>
      <c r="B16" s="5"/>
      <c r="C16" s="12"/>
      <c r="D16" s="16"/>
      <c r="E16" s="16"/>
      <c r="F16" s="12"/>
      <c r="G16" s="8">
        <f t="shared" si="1"/>
        <v>6</v>
      </c>
    </row>
    <row r="17" spans="1:8" ht="15.75" x14ac:dyDescent="0.25">
      <c r="A17" s="8">
        <f t="shared" si="0"/>
        <v>7</v>
      </c>
      <c r="B17" s="353" t="s">
        <v>128</v>
      </c>
      <c r="C17" s="10"/>
      <c r="D17" s="426">
        <f>D13+D15</f>
        <v>4.8650758549507653</v>
      </c>
      <c r="E17" s="14"/>
      <c r="F17" s="12" t="s">
        <v>210</v>
      </c>
      <c r="G17" s="8">
        <f t="shared" si="1"/>
        <v>7</v>
      </c>
      <c r="H17" s="385"/>
    </row>
    <row r="18" spans="1:8" ht="15.75" x14ac:dyDescent="0.25">
      <c r="A18" s="8">
        <f t="shared" si="0"/>
        <v>8</v>
      </c>
      <c r="B18" s="5"/>
      <c r="C18" s="12"/>
      <c r="D18" s="111"/>
      <c r="E18" s="5"/>
      <c r="F18" s="5"/>
      <c r="G18" s="8">
        <f t="shared" si="1"/>
        <v>8</v>
      </c>
    </row>
    <row r="19" spans="1:8" ht="15.75" x14ac:dyDescent="0.25">
      <c r="A19" s="8">
        <f t="shared" si="0"/>
        <v>9</v>
      </c>
      <c r="B19" s="198" t="s">
        <v>127</v>
      </c>
      <c r="C19" s="12"/>
      <c r="D19" s="338">
        <v>12</v>
      </c>
      <c r="E19" s="5"/>
      <c r="F19" s="5"/>
      <c r="G19" s="8">
        <f t="shared" si="1"/>
        <v>9</v>
      </c>
    </row>
    <row r="20" spans="1:8" ht="15.75" x14ac:dyDescent="0.25">
      <c r="A20" s="8">
        <f t="shared" si="0"/>
        <v>10</v>
      </c>
      <c r="B20" s="5"/>
      <c r="C20" s="12"/>
      <c r="D20" s="111"/>
      <c r="E20" s="5"/>
      <c r="F20" s="5"/>
      <c r="G20" s="8">
        <f t="shared" si="1"/>
        <v>10</v>
      </c>
    </row>
    <row r="21" spans="1:8" ht="16.5" thickBot="1" x14ac:dyDescent="0.3">
      <c r="A21" s="8">
        <f t="shared" si="0"/>
        <v>11</v>
      </c>
      <c r="B21" s="353" t="s">
        <v>208</v>
      </c>
      <c r="C21" s="5"/>
      <c r="D21" s="374">
        <f>D17/12</f>
        <v>0.40542298791256376</v>
      </c>
      <c r="E21" s="5"/>
      <c r="F21" s="12" t="s">
        <v>211</v>
      </c>
      <c r="G21" s="8">
        <f t="shared" si="1"/>
        <v>11</v>
      </c>
      <c r="H21" s="382"/>
    </row>
    <row r="22" spans="1:8" ht="16.5" thickTop="1" x14ac:dyDescent="0.25">
      <c r="A22" s="8"/>
      <c r="B22" s="113"/>
      <c r="C22" s="5"/>
      <c r="D22" s="337"/>
      <c r="E22" s="5"/>
      <c r="F22" s="5"/>
      <c r="G22" s="5"/>
    </row>
    <row r="23" spans="1:8" ht="15.75" x14ac:dyDescent="0.25">
      <c r="B23" s="5"/>
      <c r="C23" s="5"/>
      <c r="D23" s="5"/>
      <c r="E23" s="5"/>
      <c r="F23" s="5"/>
      <c r="G23" s="5"/>
    </row>
    <row r="24" spans="1:8" ht="17.25" x14ac:dyDescent="0.25">
      <c r="A24" s="17">
        <v>1</v>
      </c>
      <c r="B24" s="436" t="s">
        <v>322</v>
      </c>
      <c r="C24" s="5"/>
      <c r="D24" s="5"/>
      <c r="E24" s="5"/>
      <c r="F24" s="5"/>
      <c r="G24" s="5"/>
    </row>
    <row r="25" spans="1:8" ht="15.75" x14ac:dyDescent="0.25">
      <c r="B25" s="436" t="s">
        <v>324</v>
      </c>
      <c r="C25" s="5"/>
      <c r="D25" s="5"/>
      <c r="E25" s="5"/>
      <c r="F25" s="5"/>
      <c r="G25" s="5"/>
    </row>
    <row r="26" spans="1:8" ht="15.75" x14ac:dyDescent="0.25">
      <c r="B26" s="437" t="s">
        <v>323</v>
      </c>
      <c r="C26" s="5"/>
      <c r="D26" s="5"/>
      <c r="E26" s="5"/>
      <c r="F26" s="5"/>
      <c r="G26" s="5"/>
    </row>
    <row r="27" spans="1:8" ht="15.75" x14ac:dyDescent="0.25">
      <c r="B27" s="438"/>
      <c r="C27" s="5"/>
      <c r="D27" s="5"/>
      <c r="E27" s="5"/>
      <c r="F27" s="5"/>
      <c r="G27" s="5"/>
    </row>
    <row r="28" spans="1:8" ht="15.75" x14ac:dyDescent="0.25">
      <c r="B28" s="5"/>
      <c r="C28" s="5"/>
      <c r="D28" s="5"/>
      <c r="E28" s="5"/>
      <c r="F28" s="5"/>
      <c r="G28" s="5"/>
    </row>
    <row r="29" spans="1:8" ht="17.25" x14ac:dyDescent="0.25">
      <c r="A29" s="17"/>
      <c r="B29" s="5"/>
      <c r="C29" s="5"/>
      <c r="D29" s="5"/>
      <c r="E29" s="5"/>
      <c r="F29" s="5"/>
      <c r="G29" s="5"/>
    </row>
    <row r="30" spans="1:8" ht="15.75" x14ac:dyDescent="0.25">
      <c r="B30" s="5"/>
      <c r="C30" s="5"/>
      <c r="D30" s="5"/>
      <c r="E30" s="5"/>
      <c r="F30" s="5"/>
      <c r="G30" s="5"/>
    </row>
    <row r="31" spans="1:8" ht="15.75" x14ac:dyDescent="0.25">
      <c r="B31" s="5"/>
      <c r="C31" s="5"/>
      <c r="D31" s="5"/>
      <c r="E31" s="5"/>
      <c r="F31" s="5"/>
      <c r="G31" s="5"/>
    </row>
    <row r="32" spans="1:8" ht="15.75" x14ac:dyDescent="0.25">
      <c r="B32" s="5"/>
      <c r="C32" s="5"/>
      <c r="D32" s="5"/>
      <c r="E32" s="5"/>
      <c r="F32" s="5"/>
      <c r="G32" s="5"/>
    </row>
    <row r="33" spans="2:7" ht="15.75" x14ac:dyDescent="0.25">
      <c r="B33" s="5"/>
      <c r="C33" s="5"/>
      <c r="D33" s="5"/>
      <c r="E33" s="5"/>
      <c r="F33" s="5"/>
      <c r="G33" s="5"/>
    </row>
    <row r="34" spans="2:7" ht="15.75" x14ac:dyDescent="0.25">
      <c r="B34" s="5"/>
      <c r="C34" s="5"/>
      <c r="D34" s="5"/>
      <c r="E34" s="5"/>
      <c r="F34" s="5"/>
      <c r="G34" s="5"/>
    </row>
    <row r="35" spans="2:7" ht="15.75" x14ac:dyDescent="0.25">
      <c r="B35" s="5"/>
      <c r="C35" s="5"/>
      <c r="D35" s="5"/>
      <c r="E35" s="5"/>
      <c r="F35" s="5"/>
      <c r="G35" s="5"/>
    </row>
    <row r="36" spans="2:7" ht="15.75" x14ac:dyDescent="0.25">
      <c r="B36" s="5"/>
      <c r="C36" s="5"/>
      <c r="D36" s="5"/>
      <c r="E36" s="5"/>
      <c r="F36" s="5"/>
      <c r="G36" s="5"/>
    </row>
    <row r="37" spans="2:7" ht="15.75" x14ac:dyDescent="0.25">
      <c r="B37" s="5"/>
      <c r="C37" s="5"/>
      <c r="D37" s="5"/>
      <c r="E37" s="5"/>
      <c r="F37" s="5"/>
      <c r="G37" s="5"/>
    </row>
    <row r="38" spans="2:7" ht="15.75" x14ac:dyDescent="0.25">
      <c r="B38" s="5"/>
      <c r="C38" s="5"/>
      <c r="D38" s="5"/>
      <c r="E38" s="5"/>
      <c r="F38" s="5"/>
      <c r="G38" s="5"/>
    </row>
    <row r="39" spans="2:7" ht="15.75" x14ac:dyDescent="0.25">
      <c r="B39" s="5"/>
      <c r="C39" s="5"/>
      <c r="D39" s="5"/>
      <c r="E39" s="5"/>
      <c r="F39" s="5"/>
      <c r="G39" s="5"/>
    </row>
    <row r="40" spans="2:7" ht="15.75" x14ac:dyDescent="0.25">
      <c r="B40" s="5"/>
      <c r="C40" s="5"/>
      <c r="D40" s="5"/>
      <c r="E40" s="5"/>
      <c r="F40" s="5"/>
      <c r="G40" s="5"/>
    </row>
    <row r="41" spans="2:7" ht="15.75" x14ac:dyDescent="0.25">
      <c r="B41" s="5"/>
      <c r="C41" s="5"/>
      <c r="D41" s="5"/>
      <c r="E41" s="5"/>
      <c r="F41" s="5"/>
      <c r="G41" s="5"/>
    </row>
  </sheetData>
  <mergeCells count="2">
    <mergeCell ref="B6:F6"/>
    <mergeCell ref="B4:F4"/>
  </mergeCells>
  <printOptions horizontalCentered="1"/>
  <pageMargins left="0.5" right="0.5" top="0.5" bottom="0.5" header="0.25" footer="0.25"/>
  <pageSetup scale="62" orientation="portrait" r:id="rId1"/>
  <headerFooter scaleWithDoc="0" alignWithMargins="0">
    <oddFooter>&amp;L&amp;F&amp;CPage 1&amp;R&amp;A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2688-7ED5-421D-AD82-B5DE25D5B956}">
  <dimension ref="A1:M160"/>
  <sheetViews>
    <sheetView topLeftCell="B5" zoomScaleNormal="100" workbookViewId="0">
      <selection activeCell="B6" sqref="B6:I6"/>
    </sheetView>
  </sheetViews>
  <sheetFormatPr defaultColWidth="8.85546875" defaultRowHeight="15.75" x14ac:dyDescent="0.25"/>
  <cols>
    <col min="1" max="1" width="5.140625" style="31" customWidth="1"/>
    <col min="2" max="2" width="55.42578125" style="32" customWidth="1"/>
    <col min="3" max="5" width="15.5703125" style="32" customWidth="1"/>
    <col min="6" max="6" width="1.5703125" style="32" customWidth="1"/>
    <col min="7" max="7" width="16.85546875" style="32" customWidth="1"/>
    <col min="8" max="8" width="1.5703125" style="32" customWidth="1"/>
    <col min="9" max="9" width="38.85546875" style="54" customWidth="1"/>
    <col min="10" max="10" width="5.140625" style="32" customWidth="1"/>
    <col min="11" max="11" width="27" style="32" bestFit="1" customWidth="1"/>
    <col min="12" max="12" width="15" style="32" bestFit="1" customWidth="1"/>
    <col min="13" max="13" width="10.42578125" style="32" bestFit="1" customWidth="1"/>
    <col min="14" max="16384" width="8.85546875" style="32"/>
  </cols>
  <sheetData>
    <row r="1" spans="1:10" x14ac:dyDescent="0.25">
      <c r="A1" s="386" t="s">
        <v>309</v>
      </c>
    </row>
    <row r="2" spans="1:10" x14ac:dyDescent="0.25">
      <c r="A2" s="314"/>
      <c r="G2" s="40"/>
      <c r="H2" s="40"/>
      <c r="I2" s="78"/>
      <c r="J2" s="31"/>
    </row>
    <row r="3" spans="1:10" x14ac:dyDescent="0.25">
      <c r="B3" s="521" t="s">
        <v>199</v>
      </c>
      <c r="C3" s="521"/>
      <c r="D3" s="521"/>
      <c r="E3" s="521"/>
      <c r="F3" s="521"/>
      <c r="G3" s="521"/>
      <c r="H3" s="521"/>
      <c r="I3" s="521"/>
      <c r="J3" s="31"/>
    </row>
    <row r="4" spans="1:10" x14ac:dyDescent="0.25">
      <c r="B4" s="521" t="s">
        <v>25</v>
      </c>
      <c r="C4" s="521"/>
      <c r="D4" s="521"/>
      <c r="E4" s="521"/>
      <c r="F4" s="521"/>
      <c r="G4" s="521"/>
      <c r="H4" s="521"/>
      <c r="I4" s="521"/>
      <c r="J4" s="31"/>
    </row>
    <row r="5" spans="1:10" x14ac:dyDescent="0.25">
      <c r="B5" s="521" t="s">
        <v>26</v>
      </c>
      <c r="C5" s="521"/>
      <c r="D5" s="521"/>
      <c r="E5" s="521"/>
      <c r="F5" s="521"/>
      <c r="G5" s="521"/>
      <c r="H5" s="521"/>
      <c r="I5" s="521"/>
      <c r="J5" s="31"/>
    </row>
    <row r="6" spans="1:10" x14ac:dyDescent="0.25">
      <c r="B6" s="522" t="s">
        <v>263</v>
      </c>
      <c r="C6" s="522"/>
      <c r="D6" s="522"/>
      <c r="E6" s="522"/>
      <c r="F6" s="522"/>
      <c r="G6" s="522"/>
      <c r="H6" s="522"/>
      <c r="I6" s="522"/>
      <c r="J6" s="31"/>
    </row>
    <row r="7" spans="1:10" x14ac:dyDescent="0.25">
      <c r="B7" s="523" t="s">
        <v>1</v>
      </c>
      <c r="C7" s="524"/>
      <c r="D7" s="524"/>
      <c r="E7" s="524"/>
      <c r="F7" s="524"/>
      <c r="G7" s="524"/>
      <c r="H7" s="524"/>
      <c r="I7" s="524"/>
      <c r="J7" s="31"/>
    </row>
    <row r="8" spans="1:10" x14ac:dyDescent="0.25">
      <c r="B8" s="31"/>
      <c r="C8" s="31"/>
      <c r="D8" s="31"/>
      <c r="E8" s="31"/>
      <c r="F8" s="31"/>
      <c r="G8" s="31"/>
      <c r="H8" s="31"/>
      <c r="I8" s="37"/>
      <c r="J8" s="31"/>
    </row>
    <row r="9" spans="1:10" x14ac:dyDescent="0.25">
      <c r="A9" s="31" t="s">
        <v>2</v>
      </c>
      <c r="B9" s="341"/>
      <c r="C9" s="341"/>
      <c r="D9" s="341"/>
      <c r="E9" s="31" t="s">
        <v>22</v>
      </c>
      <c r="F9" s="341"/>
      <c r="G9" s="341"/>
      <c r="H9" s="341"/>
      <c r="I9" s="37"/>
      <c r="J9" s="31" t="s">
        <v>2</v>
      </c>
    </row>
    <row r="10" spans="1:10" x14ac:dyDescent="0.25">
      <c r="A10" s="31" t="s">
        <v>6</v>
      </c>
      <c r="B10" s="31"/>
      <c r="C10" s="31"/>
      <c r="D10" s="31"/>
      <c r="E10" s="311" t="s">
        <v>23</v>
      </c>
      <c r="F10" s="31"/>
      <c r="G10" s="312" t="s">
        <v>4</v>
      </c>
      <c r="H10" s="341"/>
      <c r="I10" s="315" t="s">
        <v>5</v>
      </c>
      <c r="J10" s="31" t="s">
        <v>6</v>
      </c>
    </row>
    <row r="11" spans="1:10" x14ac:dyDescent="0.25">
      <c r="B11" s="31"/>
      <c r="C11" s="31"/>
      <c r="D11" s="31"/>
      <c r="E11" s="31"/>
      <c r="F11" s="31"/>
      <c r="G11" s="31"/>
      <c r="H11" s="31"/>
      <c r="I11" s="37"/>
      <c r="J11" s="31"/>
    </row>
    <row r="12" spans="1:10" x14ac:dyDescent="0.25">
      <c r="A12" s="31">
        <v>1</v>
      </c>
      <c r="B12" s="34" t="s">
        <v>27</v>
      </c>
      <c r="I12" s="37"/>
      <c r="J12" s="31">
        <f>A12</f>
        <v>1</v>
      </c>
    </row>
    <row r="13" spans="1:10" x14ac:dyDescent="0.25">
      <c r="A13" s="31">
        <f>A12+1</f>
        <v>2</v>
      </c>
      <c r="B13" s="32" t="s">
        <v>28</v>
      </c>
      <c r="E13" s="31" t="s">
        <v>29</v>
      </c>
      <c r="G13" s="55">
        <v>6053573</v>
      </c>
      <c r="H13" s="341"/>
      <c r="I13" s="58"/>
      <c r="J13" s="31">
        <f>J12+1</f>
        <v>2</v>
      </c>
    </row>
    <row r="14" spans="1:10" x14ac:dyDescent="0.25">
      <c r="A14" s="31">
        <f t="shared" ref="A14:A66" si="0">A13+1</f>
        <v>3</v>
      </c>
      <c r="B14" s="32" t="s">
        <v>30</v>
      </c>
      <c r="E14" s="31" t="s">
        <v>31</v>
      </c>
      <c r="G14" s="56">
        <v>0</v>
      </c>
      <c r="H14" s="341"/>
      <c r="I14" s="58"/>
      <c r="J14" s="31">
        <f t="shared" ref="J14:J66" si="1">J13+1</f>
        <v>3</v>
      </c>
    </row>
    <row r="15" spans="1:10" x14ac:dyDescent="0.25">
      <c r="A15" s="31">
        <f t="shared" si="0"/>
        <v>4</v>
      </c>
      <c r="B15" s="32" t="s">
        <v>32</v>
      </c>
      <c r="E15" s="31" t="s">
        <v>33</v>
      </c>
      <c r="G15" s="56">
        <v>0</v>
      </c>
      <c r="H15" s="341"/>
      <c r="I15" s="58"/>
      <c r="J15" s="31">
        <f t="shared" si="1"/>
        <v>4</v>
      </c>
    </row>
    <row r="16" spans="1:10" x14ac:dyDescent="0.25">
      <c r="A16" s="31">
        <f t="shared" si="0"/>
        <v>5</v>
      </c>
      <c r="B16" s="32" t="s">
        <v>34</v>
      </c>
      <c r="E16" s="31" t="s">
        <v>35</v>
      </c>
      <c r="G16" s="56">
        <v>0</v>
      </c>
      <c r="H16" s="341"/>
      <c r="I16" s="58"/>
      <c r="J16" s="31">
        <f t="shared" si="1"/>
        <v>5</v>
      </c>
    </row>
    <row r="17" spans="1:10" x14ac:dyDescent="0.25">
      <c r="A17" s="31">
        <f t="shared" si="0"/>
        <v>6</v>
      </c>
      <c r="B17" s="32" t="s">
        <v>36</v>
      </c>
      <c r="E17" s="31" t="s">
        <v>37</v>
      </c>
      <c r="G17" s="56">
        <v>-13172.642</v>
      </c>
      <c r="H17" s="341"/>
      <c r="I17" s="58"/>
      <c r="J17" s="31">
        <f t="shared" si="1"/>
        <v>6</v>
      </c>
    </row>
    <row r="18" spans="1:10" x14ac:dyDescent="0.25">
      <c r="A18" s="31">
        <f t="shared" si="0"/>
        <v>7</v>
      </c>
      <c r="B18" s="32" t="s">
        <v>38</v>
      </c>
      <c r="G18" s="57">
        <f>SUM(G13:G17)</f>
        <v>6040400.358</v>
      </c>
      <c r="H18" s="52"/>
      <c r="I18" s="37" t="str">
        <f>"Sum Lines "&amp;A13&amp;" thru "&amp;A17</f>
        <v>Sum Lines 2 thru 6</v>
      </c>
      <c r="J18" s="31">
        <f t="shared" si="1"/>
        <v>7</v>
      </c>
    </row>
    <row r="19" spans="1:10" x14ac:dyDescent="0.25">
      <c r="A19" s="31">
        <f t="shared" si="0"/>
        <v>8</v>
      </c>
      <c r="I19" s="37"/>
      <c r="J19" s="31">
        <f t="shared" si="1"/>
        <v>8</v>
      </c>
    </row>
    <row r="20" spans="1:10" x14ac:dyDescent="0.25">
      <c r="A20" s="31">
        <f t="shared" si="0"/>
        <v>9</v>
      </c>
      <c r="B20" s="34" t="s">
        <v>39</v>
      </c>
      <c r="G20" s="30"/>
      <c r="H20" s="30"/>
      <c r="I20" s="37"/>
      <c r="J20" s="31">
        <f t="shared" si="1"/>
        <v>9</v>
      </c>
    </row>
    <row r="21" spans="1:10" x14ac:dyDescent="0.25">
      <c r="A21" s="31">
        <f t="shared" si="0"/>
        <v>10</v>
      </c>
      <c r="B21" s="32" t="s">
        <v>40</v>
      </c>
      <c r="E21" s="31" t="s">
        <v>41</v>
      </c>
      <c r="G21" s="55">
        <v>233778.584</v>
      </c>
      <c r="H21" s="341"/>
      <c r="I21" s="58"/>
      <c r="J21" s="31">
        <f t="shared" si="1"/>
        <v>10</v>
      </c>
    </row>
    <row r="22" spans="1:10" x14ac:dyDescent="0.25">
      <c r="A22" s="31">
        <f t="shared" si="0"/>
        <v>11</v>
      </c>
      <c r="B22" s="32" t="s">
        <v>42</v>
      </c>
      <c r="E22" s="31" t="s">
        <v>43</v>
      </c>
      <c r="G22" s="56">
        <v>4107.085</v>
      </c>
      <c r="H22" s="341"/>
      <c r="I22" s="58"/>
      <c r="J22" s="31">
        <f t="shared" si="1"/>
        <v>11</v>
      </c>
    </row>
    <row r="23" spans="1:10" x14ac:dyDescent="0.25">
      <c r="A23" s="31">
        <f t="shared" si="0"/>
        <v>12</v>
      </c>
      <c r="B23" s="32" t="s">
        <v>44</v>
      </c>
      <c r="E23" s="31" t="s">
        <v>45</v>
      </c>
      <c r="G23" s="56">
        <v>1449.7840000000001</v>
      </c>
      <c r="H23" s="341"/>
      <c r="I23" s="58"/>
      <c r="J23" s="31">
        <f t="shared" si="1"/>
        <v>12</v>
      </c>
    </row>
    <row r="24" spans="1:10" x14ac:dyDescent="0.25">
      <c r="A24" s="31">
        <f t="shared" si="0"/>
        <v>13</v>
      </c>
      <c r="B24" s="32" t="s">
        <v>46</v>
      </c>
      <c r="E24" s="31" t="s">
        <v>47</v>
      </c>
      <c r="G24" s="56">
        <v>0</v>
      </c>
      <c r="H24" s="341"/>
      <c r="I24" s="58"/>
      <c r="J24" s="31">
        <f t="shared" si="1"/>
        <v>13</v>
      </c>
    </row>
    <row r="25" spans="1:10" x14ac:dyDescent="0.25">
      <c r="A25" s="31">
        <f t="shared" si="0"/>
        <v>14</v>
      </c>
      <c r="B25" s="32" t="s">
        <v>48</v>
      </c>
      <c r="E25" s="31" t="s">
        <v>49</v>
      </c>
      <c r="G25" s="56">
        <v>0</v>
      </c>
      <c r="H25" s="341"/>
      <c r="I25" s="58"/>
      <c r="J25" s="31">
        <f t="shared" si="1"/>
        <v>14</v>
      </c>
    </row>
    <row r="26" spans="1:10" x14ac:dyDescent="0.25">
      <c r="A26" s="31">
        <f t="shared" si="0"/>
        <v>15</v>
      </c>
      <c r="B26" s="32" t="s">
        <v>50</v>
      </c>
      <c r="G26" s="59">
        <f>SUM(G21:G25)</f>
        <v>239335.45300000001</v>
      </c>
      <c r="H26" s="60"/>
      <c r="I26" s="37" t="str">
        <f>"Sum Lines "&amp;A21&amp;" thru "&amp;A25</f>
        <v>Sum Lines 10 thru 14</v>
      </c>
      <c r="J26" s="31">
        <f t="shared" si="1"/>
        <v>15</v>
      </c>
    </row>
    <row r="27" spans="1:10" x14ac:dyDescent="0.25">
      <c r="A27" s="31">
        <f t="shared" si="0"/>
        <v>16</v>
      </c>
      <c r="I27" s="37"/>
      <c r="J27" s="31">
        <f t="shared" si="1"/>
        <v>16</v>
      </c>
    </row>
    <row r="28" spans="1:10" ht="16.5" thickBot="1" x14ac:dyDescent="0.3">
      <c r="A28" s="31">
        <f t="shared" si="0"/>
        <v>17</v>
      </c>
      <c r="B28" s="34" t="s">
        <v>51</v>
      </c>
      <c r="G28" s="61">
        <f>G26/G18</f>
        <v>3.9622448648295373E-2</v>
      </c>
      <c r="H28" s="62"/>
      <c r="I28" s="37" t="str">
        <f>"Line "&amp;A26&amp;" / Line "&amp;A18</f>
        <v>Line 15 / Line 7</v>
      </c>
      <c r="J28" s="31">
        <f t="shared" si="1"/>
        <v>17</v>
      </c>
    </row>
    <row r="29" spans="1:10" ht="16.5" thickTop="1" x14ac:dyDescent="0.25">
      <c r="A29" s="31">
        <f t="shared" si="0"/>
        <v>18</v>
      </c>
      <c r="I29" s="37"/>
      <c r="J29" s="31">
        <f t="shared" si="1"/>
        <v>18</v>
      </c>
    </row>
    <row r="30" spans="1:10" x14ac:dyDescent="0.25">
      <c r="A30" s="31">
        <f t="shared" si="0"/>
        <v>19</v>
      </c>
      <c r="B30" s="34" t="s">
        <v>52</v>
      </c>
      <c r="I30" s="37"/>
      <c r="J30" s="31">
        <f t="shared" si="1"/>
        <v>19</v>
      </c>
    </row>
    <row r="31" spans="1:10" x14ac:dyDescent="0.25">
      <c r="A31" s="31">
        <f t="shared" si="0"/>
        <v>20</v>
      </c>
      <c r="B31" s="32" t="s">
        <v>53</v>
      </c>
      <c r="E31" s="31" t="s">
        <v>54</v>
      </c>
      <c r="G31" s="55">
        <v>0</v>
      </c>
      <c r="H31" s="341"/>
      <c r="I31" s="58"/>
      <c r="J31" s="31">
        <f t="shared" si="1"/>
        <v>20</v>
      </c>
    </row>
    <row r="32" spans="1:10" x14ac:dyDescent="0.25">
      <c r="A32" s="31">
        <f t="shared" si="0"/>
        <v>21</v>
      </c>
      <c r="B32" s="32" t="s">
        <v>55</v>
      </c>
      <c r="E32" s="31" t="s">
        <v>56</v>
      </c>
      <c r="G32" s="316">
        <v>0</v>
      </c>
      <c r="H32" s="341"/>
      <c r="I32" s="58"/>
      <c r="J32" s="31">
        <f t="shared" si="1"/>
        <v>21</v>
      </c>
    </row>
    <row r="33" spans="1:12" ht="16.5" thickBot="1" x14ac:dyDescent="0.3">
      <c r="A33" s="31">
        <f t="shared" si="0"/>
        <v>22</v>
      </c>
      <c r="B33" s="32" t="s">
        <v>57</v>
      </c>
      <c r="G33" s="61">
        <f>IFERROR((G32/G31),0)</f>
        <v>0</v>
      </c>
      <c r="H33" s="62"/>
      <c r="I33" s="37" t="str">
        <f>"Line "&amp;A32&amp;" / Line "&amp;A31</f>
        <v>Line 21 / Line 20</v>
      </c>
      <c r="J33" s="31">
        <f t="shared" si="1"/>
        <v>22</v>
      </c>
    </row>
    <row r="34" spans="1:12" ht="16.5" thickTop="1" x14ac:dyDescent="0.25">
      <c r="A34" s="31">
        <f t="shared" si="0"/>
        <v>23</v>
      </c>
      <c r="I34" s="37"/>
      <c r="J34" s="31">
        <f t="shared" si="1"/>
        <v>23</v>
      </c>
    </row>
    <row r="35" spans="1:12" x14ac:dyDescent="0.25">
      <c r="A35" s="31">
        <f t="shared" si="0"/>
        <v>24</v>
      </c>
      <c r="B35" s="34" t="s">
        <v>58</v>
      </c>
      <c r="I35" s="37"/>
      <c r="J35" s="31">
        <f t="shared" si="1"/>
        <v>24</v>
      </c>
    </row>
    <row r="36" spans="1:12" x14ac:dyDescent="0.25">
      <c r="A36" s="31">
        <f t="shared" si="0"/>
        <v>25</v>
      </c>
      <c r="B36" s="32" t="s">
        <v>59</v>
      </c>
      <c r="E36" s="31" t="s">
        <v>60</v>
      </c>
      <c r="G36" s="55">
        <v>7729413.6809999999</v>
      </c>
      <c r="H36" s="341"/>
      <c r="I36" s="58"/>
      <c r="J36" s="31">
        <f t="shared" si="1"/>
        <v>25</v>
      </c>
      <c r="K36" s="36"/>
      <c r="L36" s="317"/>
    </row>
    <row r="37" spans="1:12" x14ac:dyDescent="0.25">
      <c r="A37" s="31">
        <f t="shared" si="0"/>
        <v>26</v>
      </c>
      <c r="B37" s="32" t="s">
        <v>61</v>
      </c>
      <c r="E37" s="31" t="s">
        <v>54</v>
      </c>
      <c r="G37" s="63">
        <v>0</v>
      </c>
      <c r="H37" s="63"/>
      <c r="I37" s="37" t="str">
        <f>"Negative of Line "&amp;A31&amp;" Above"</f>
        <v>Negative of Line 20 Above</v>
      </c>
      <c r="J37" s="31">
        <f t="shared" si="1"/>
        <v>26</v>
      </c>
    </row>
    <row r="38" spans="1:12" x14ac:dyDescent="0.25">
      <c r="A38" s="31">
        <f t="shared" si="0"/>
        <v>27</v>
      </c>
      <c r="B38" s="32" t="s">
        <v>62</v>
      </c>
      <c r="E38" s="31" t="s">
        <v>63</v>
      </c>
      <c r="G38" s="56">
        <v>0</v>
      </c>
      <c r="H38" s="341"/>
      <c r="I38" s="58"/>
      <c r="J38" s="31">
        <f t="shared" si="1"/>
        <v>27</v>
      </c>
    </row>
    <row r="39" spans="1:12" x14ac:dyDescent="0.25">
      <c r="A39" s="31">
        <f t="shared" si="0"/>
        <v>28</v>
      </c>
      <c r="B39" s="32" t="s">
        <v>64</v>
      </c>
      <c r="E39" s="31" t="s">
        <v>65</v>
      </c>
      <c r="G39" s="56">
        <v>10034.102000000001</v>
      </c>
      <c r="H39" s="341"/>
      <c r="I39" s="58"/>
      <c r="J39" s="31">
        <f t="shared" si="1"/>
        <v>28</v>
      </c>
    </row>
    <row r="40" spans="1:12" ht="16.5" thickBot="1" x14ac:dyDescent="0.3">
      <c r="A40" s="31">
        <f t="shared" si="0"/>
        <v>29</v>
      </c>
      <c r="B40" s="32" t="s">
        <v>66</v>
      </c>
      <c r="G40" s="64">
        <f>SUM(G36:G39)</f>
        <v>7739447.7829999998</v>
      </c>
      <c r="H40" s="65"/>
      <c r="I40" s="37" t="str">
        <f>"Sum Lines "&amp;A36&amp;" thru "&amp;A39</f>
        <v>Sum Lines 25 thru 28</v>
      </c>
      <c r="J40" s="31">
        <f t="shared" si="1"/>
        <v>29</v>
      </c>
    </row>
    <row r="41" spans="1:12" ht="17.25" thickTop="1" thickBot="1" x14ac:dyDescent="0.3">
      <c r="A41" s="66">
        <f t="shared" si="0"/>
        <v>30</v>
      </c>
      <c r="B41" s="47"/>
      <c r="C41" s="47"/>
      <c r="D41" s="47"/>
      <c r="E41" s="47"/>
      <c r="F41" s="47"/>
      <c r="G41" s="47"/>
      <c r="H41" s="47"/>
      <c r="I41" s="67"/>
      <c r="J41" s="66">
        <f t="shared" si="1"/>
        <v>30</v>
      </c>
    </row>
    <row r="42" spans="1:12" x14ac:dyDescent="0.25">
      <c r="A42" s="31">
        <f>A41+1</f>
        <v>31</v>
      </c>
      <c r="I42" s="37"/>
      <c r="J42" s="31">
        <f>J41+1</f>
        <v>31</v>
      </c>
    </row>
    <row r="43" spans="1:12" ht="19.5" thickBot="1" x14ac:dyDescent="0.3">
      <c r="A43" s="31">
        <f>A42+1</f>
        <v>32</v>
      </c>
      <c r="B43" s="34" t="s">
        <v>209</v>
      </c>
      <c r="G43" s="68">
        <v>0.106</v>
      </c>
      <c r="H43" s="341"/>
      <c r="I43" s="31" t="s">
        <v>67</v>
      </c>
      <c r="J43" s="31">
        <f>J42+1</f>
        <v>32</v>
      </c>
    </row>
    <row r="44" spans="1:12" ht="16.5" thickTop="1" x14ac:dyDescent="0.25">
      <c r="A44" s="31">
        <f t="shared" si="0"/>
        <v>33</v>
      </c>
      <c r="C44" s="42" t="s">
        <v>10</v>
      </c>
      <c r="D44" s="42" t="s">
        <v>24</v>
      </c>
      <c r="E44" s="42" t="s">
        <v>68</v>
      </c>
      <c r="F44" s="42"/>
      <c r="G44" s="42" t="s">
        <v>69</v>
      </c>
      <c r="H44" s="42"/>
      <c r="I44" s="37"/>
      <c r="J44" s="31">
        <f t="shared" si="1"/>
        <v>33</v>
      </c>
    </row>
    <row r="45" spans="1:12" x14ac:dyDescent="0.25">
      <c r="A45" s="31">
        <f t="shared" si="0"/>
        <v>34</v>
      </c>
      <c r="D45" s="31" t="s">
        <v>70</v>
      </c>
      <c r="E45" s="31" t="s">
        <v>71</v>
      </c>
      <c r="F45" s="31"/>
      <c r="G45" s="31" t="s">
        <v>72</v>
      </c>
      <c r="H45" s="31"/>
      <c r="I45" s="37"/>
      <c r="J45" s="31">
        <f t="shared" si="1"/>
        <v>34</v>
      </c>
    </row>
    <row r="46" spans="1:12" ht="18.75" x14ac:dyDescent="0.25">
      <c r="A46" s="31">
        <f t="shared" si="0"/>
        <v>35</v>
      </c>
      <c r="B46" s="34" t="s">
        <v>73</v>
      </c>
      <c r="C46" s="311" t="s">
        <v>74</v>
      </c>
      <c r="D46" s="311" t="s">
        <v>75</v>
      </c>
      <c r="E46" s="311" t="s">
        <v>76</v>
      </c>
      <c r="F46" s="311"/>
      <c r="G46" s="311" t="s">
        <v>77</v>
      </c>
      <c r="H46" s="31"/>
      <c r="I46" s="37"/>
      <c r="J46" s="31">
        <f t="shared" si="1"/>
        <v>35</v>
      </c>
    </row>
    <row r="47" spans="1:12" x14ac:dyDescent="0.25">
      <c r="A47" s="31">
        <f t="shared" si="0"/>
        <v>36</v>
      </c>
      <c r="I47" s="37"/>
      <c r="J47" s="31">
        <f t="shared" si="1"/>
        <v>36</v>
      </c>
    </row>
    <row r="48" spans="1:12" x14ac:dyDescent="0.25">
      <c r="A48" s="31">
        <f t="shared" si="0"/>
        <v>37</v>
      </c>
      <c r="B48" s="32" t="s">
        <v>78</v>
      </c>
      <c r="C48" s="39">
        <f>G18</f>
        <v>6040400.358</v>
      </c>
      <c r="D48" s="69">
        <f>C48/C$51</f>
        <v>0.43835028486472494</v>
      </c>
      <c r="E48" s="70">
        <f>G28</f>
        <v>3.9622448648295373E-2</v>
      </c>
      <c r="G48" s="71">
        <f>D48*E48</f>
        <v>1.7368511652018213E-2</v>
      </c>
      <c r="H48" s="71"/>
      <c r="I48" s="37" t="str">
        <f>"Col. c = Line "&amp;A28&amp;" Above"</f>
        <v>Col. c = Line 17 Above</v>
      </c>
      <c r="J48" s="31">
        <f t="shared" si="1"/>
        <v>37</v>
      </c>
    </row>
    <row r="49" spans="1:10" x14ac:dyDescent="0.25">
      <c r="A49" s="31">
        <f t="shared" si="0"/>
        <v>38</v>
      </c>
      <c r="B49" s="32" t="s">
        <v>79</v>
      </c>
      <c r="C49" s="72">
        <f>G31</f>
        <v>0</v>
      </c>
      <c r="D49" s="69">
        <f>C49/C$51</f>
        <v>0</v>
      </c>
      <c r="E49" s="70">
        <f>G33</f>
        <v>0</v>
      </c>
      <c r="G49" s="71">
        <f>D49*E49</f>
        <v>0</v>
      </c>
      <c r="H49" s="71"/>
      <c r="I49" s="37" t="str">
        <f>"Col. c = Line "&amp;A33&amp;" Above"</f>
        <v>Col. c = Line 22 Above</v>
      </c>
      <c r="J49" s="31">
        <f t="shared" si="1"/>
        <v>38</v>
      </c>
    </row>
    <row r="50" spans="1:10" x14ac:dyDescent="0.25">
      <c r="A50" s="31">
        <f t="shared" si="0"/>
        <v>39</v>
      </c>
      <c r="B50" s="32" t="s">
        <v>80</v>
      </c>
      <c r="C50" s="72">
        <f>G40</f>
        <v>7739447.7829999998</v>
      </c>
      <c r="D50" s="318">
        <f>C50/C$51</f>
        <v>0.56164971513527517</v>
      </c>
      <c r="E50" s="73">
        <f>G43</f>
        <v>0.106</v>
      </c>
      <c r="G50" s="319">
        <f>D50*E50</f>
        <v>5.9534869804339169E-2</v>
      </c>
      <c r="H50" s="62"/>
      <c r="I50" s="37" t="str">
        <f>"Col. c = Line "&amp;A43&amp;" Above"</f>
        <v>Col. c = Line 32 Above</v>
      </c>
      <c r="J50" s="31">
        <f t="shared" si="1"/>
        <v>39</v>
      </c>
    </row>
    <row r="51" spans="1:10" ht="16.5" thickBot="1" x14ac:dyDescent="0.3">
      <c r="A51" s="31">
        <f t="shared" si="0"/>
        <v>40</v>
      </c>
      <c r="B51" s="32" t="s">
        <v>81</v>
      </c>
      <c r="C51" s="74">
        <f>SUM(C48:C50)</f>
        <v>13779848.140999999</v>
      </c>
      <c r="D51" s="75">
        <f>SUM(D48:D50)</f>
        <v>1</v>
      </c>
      <c r="G51" s="61">
        <f>SUM(G48:G50)</f>
        <v>7.6903381456357389E-2</v>
      </c>
      <c r="H51" s="62"/>
      <c r="I51" s="37" t="str">
        <f>"Sum Lines "&amp;A48&amp;" thru "&amp;A50</f>
        <v>Sum Lines 37 thru 39</v>
      </c>
      <c r="J51" s="31">
        <f t="shared" si="1"/>
        <v>40</v>
      </c>
    </row>
    <row r="52" spans="1:10" ht="16.5" thickTop="1" x14ac:dyDescent="0.25">
      <c r="A52" s="31">
        <f t="shared" si="0"/>
        <v>41</v>
      </c>
      <c r="I52" s="37"/>
      <c r="J52" s="31">
        <f t="shared" si="1"/>
        <v>41</v>
      </c>
    </row>
    <row r="53" spans="1:10" ht="16.5" thickBot="1" x14ac:dyDescent="0.3">
      <c r="A53" s="31">
        <f t="shared" si="0"/>
        <v>42</v>
      </c>
      <c r="B53" s="34" t="s">
        <v>82</v>
      </c>
      <c r="G53" s="61">
        <f>G49+G50</f>
        <v>5.9534869804339169E-2</v>
      </c>
      <c r="H53" s="62"/>
      <c r="I53" s="37" t="str">
        <f>"Line "&amp;A49&amp;" + Line "&amp;A50&amp;"; Col. d"</f>
        <v>Line 38 + Line 39; Col. d</v>
      </c>
      <c r="J53" s="31">
        <f t="shared" si="1"/>
        <v>42</v>
      </c>
    </row>
    <row r="54" spans="1:10" ht="17.25" thickTop="1" thickBot="1" x14ac:dyDescent="0.3">
      <c r="A54" s="66">
        <f t="shared" si="0"/>
        <v>43</v>
      </c>
      <c r="B54" s="79"/>
      <c r="C54" s="47"/>
      <c r="D54" s="47"/>
      <c r="E54" s="47"/>
      <c r="F54" s="47"/>
      <c r="G54" s="320"/>
      <c r="H54" s="320"/>
      <c r="I54" s="67"/>
      <c r="J54" s="66">
        <f t="shared" si="1"/>
        <v>43</v>
      </c>
    </row>
    <row r="55" spans="1:10" x14ac:dyDescent="0.25">
      <c r="A55" s="31">
        <f t="shared" si="0"/>
        <v>44</v>
      </c>
      <c r="B55" s="34"/>
      <c r="G55" s="73"/>
      <c r="H55" s="73"/>
      <c r="I55" s="37"/>
      <c r="J55" s="31">
        <f t="shared" si="1"/>
        <v>44</v>
      </c>
    </row>
    <row r="56" spans="1:10" ht="16.5" thickBot="1" x14ac:dyDescent="0.3">
      <c r="A56" s="31">
        <f t="shared" si="0"/>
        <v>45</v>
      </c>
      <c r="B56" s="34" t="s">
        <v>200</v>
      </c>
      <c r="G56" s="321">
        <v>0</v>
      </c>
      <c r="H56" s="73"/>
      <c r="I56" s="37" t="s">
        <v>18</v>
      </c>
      <c r="J56" s="31">
        <f t="shared" si="1"/>
        <v>45</v>
      </c>
    </row>
    <row r="57" spans="1:10" ht="16.5" thickTop="1" x14ac:dyDescent="0.25">
      <c r="A57" s="31">
        <f t="shared" si="0"/>
        <v>46</v>
      </c>
      <c r="C57" s="42" t="s">
        <v>10</v>
      </c>
      <c r="D57" s="42" t="s">
        <v>24</v>
      </c>
      <c r="E57" s="42" t="s">
        <v>68</v>
      </c>
      <c r="F57" s="42"/>
      <c r="G57" s="42" t="s">
        <v>69</v>
      </c>
      <c r="H57" s="73"/>
      <c r="I57" s="37"/>
      <c r="J57" s="31">
        <f t="shared" si="1"/>
        <v>46</v>
      </c>
    </row>
    <row r="58" spans="1:10" x14ac:dyDescent="0.25">
      <c r="A58" s="31">
        <f t="shared" si="0"/>
        <v>47</v>
      </c>
      <c r="D58" s="31" t="s">
        <v>70</v>
      </c>
      <c r="E58" s="31" t="s">
        <v>71</v>
      </c>
      <c r="F58" s="31"/>
      <c r="G58" s="31" t="s">
        <v>72</v>
      </c>
      <c r="H58" s="73"/>
      <c r="I58" s="37"/>
      <c r="J58" s="31">
        <f t="shared" si="1"/>
        <v>47</v>
      </c>
    </row>
    <row r="59" spans="1:10" ht="18.75" x14ac:dyDescent="0.25">
      <c r="A59" s="31">
        <f t="shared" si="0"/>
        <v>48</v>
      </c>
      <c r="B59" s="34" t="s">
        <v>84</v>
      </c>
      <c r="C59" s="311" t="s">
        <v>74</v>
      </c>
      <c r="D59" s="311" t="s">
        <v>75</v>
      </c>
      <c r="E59" s="311" t="s">
        <v>76</v>
      </c>
      <c r="F59" s="311"/>
      <c r="G59" s="311" t="s">
        <v>77</v>
      </c>
      <c r="H59" s="73"/>
      <c r="I59" s="37"/>
      <c r="J59" s="31">
        <f t="shared" si="1"/>
        <v>48</v>
      </c>
    </row>
    <row r="60" spans="1:10" x14ac:dyDescent="0.25">
      <c r="A60" s="31">
        <f t="shared" si="0"/>
        <v>49</v>
      </c>
      <c r="G60" s="73"/>
      <c r="H60" s="73"/>
      <c r="I60" s="37"/>
      <c r="J60" s="31">
        <f t="shared" si="1"/>
        <v>49</v>
      </c>
    </row>
    <row r="61" spans="1:10" x14ac:dyDescent="0.25">
      <c r="A61" s="31">
        <f t="shared" si="0"/>
        <v>50</v>
      </c>
      <c r="B61" s="32" t="s">
        <v>78</v>
      </c>
      <c r="C61" s="322">
        <v>0</v>
      </c>
      <c r="D61" s="323">
        <v>0</v>
      </c>
      <c r="E61" s="76">
        <v>0</v>
      </c>
      <c r="G61" s="71">
        <f>D61*E61</f>
        <v>0</v>
      </c>
      <c r="H61" s="73"/>
      <c r="I61" s="37" t="s">
        <v>18</v>
      </c>
      <c r="J61" s="31">
        <f t="shared" si="1"/>
        <v>50</v>
      </c>
    </row>
    <row r="62" spans="1:10" x14ac:dyDescent="0.25">
      <c r="A62" s="31">
        <f t="shared" si="0"/>
        <v>51</v>
      </c>
      <c r="B62" s="32" t="s">
        <v>79</v>
      </c>
      <c r="C62" s="324">
        <v>0</v>
      </c>
      <c r="D62" s="323">
        <v>0</v>
      </c>
      <c r="E62" s="76">
        <v>0</v>
      </c>
      <c r="G62" s="71">
        <f>D62*E62</f>
        <v>0</v>
      </c>
      <c r="H62" s="73"/>
      <c r="I62" s="37" t="s">
        <v>18</v>
      </c>
      <c r="J62" s="31">
        <f t="shared" si="1"/>
        <v>51</v>
      </c>
    </row>
    <row r="63" spans="1:10" x14ac:dyDescent="0.25">
      <c r="A63" s="31">
        <f t="shared" si="0"/>
        <v>52</v>
      </c>
      <c r="B63" s="32" t="s">
        <v>80</v>
      </c>
      <c r="C63" s="324">
        <v>0</v>
      </c>
      <c r="D63" s="325">
        <v>0</v>
      </c>
      <c r="E63" s="326">
        <v>0</v>
      </c>
      <c r="G63" s="319">
        <f>D63*E63</f>
        <v>0</v>
      </c>
      <c r="H63" s="73"/>
      <c r="I63" s="37" t="s">
        <v>18</v>
      </c>
      <c r="J63" s="31">
        <f t="shared" si="1"/>
        <v>52</v>
      </c>
    </row>
    <row r="64" spans="1:10" ht="16.5" thickBot="1" x14ac:dyDescent="0.3">
      <c r="A64" s="31">
        <f t="shared" si="0"/>
        <v>53</v>
      </c>
      <c r="B64" s="32" t="s">
        <v>81</v>
      </c>
      <c r="C64" s="74">
        <f>SUM(C61:C63)</f>
        <v>0</v>
      </c>
      <c r="D64" s="61">
        <f>SUM(D61:D63)</f>
        <v>0</v>
      </c>
      <c r="G64" s="61">
        <f>SUM(G61:G63)</f>
        <v>0</v>
      </c>
      <c r="H64" s="73"/>
      <c r="I64" s="37" t="str">
        <f>"Sum Lines "&amp;A61&amp;" thru "&amp;A63</f>
        <v>Sum Lines 50 thru 52</v>
      </c>
      <c r="J64" s="31">
        <f t="shared" si="1"/>
        <v>53</v>
      </c>
    </row>
    <row r="65" spans="1:10" ht="16.5" thickTop="1" x14ac:dyDescent="0.25">
      <c r="A65" s="31">
        <f t="shared" si="0"/>
        <v>54</v>
      </c>
      <c r="H65" s="73"/>
      <c r="I65" s="37"/>
      <c r="J65" s="31">
        <f t="shared" si="1"/>
        <v>54</v>
      </c>
    </row>
    <row r="66" spans="1:10" ht="16.5" thickBot="1" x14ac:dyDescent="0.3">
      <c r="A66" s="31">
        <f t="shared" si="0"/>
        <v>55</v>
      </c>
      <c r="B66" s="34" t="s">
        <v>85</v>
      </c>
      <c r="G66" s="61">
        <f>G62+G63</f>
        <v>0</v>
      </c>
      <c r="H66" s="73"/>
      <c r="I66" s="37" t="str">
        <f>"Line "&amp;A62&amp;" + Line "&amp;A63&amp;"; Col. d"</f>
        <v>Line 51 + Line 52; Col. d</v>
      </c>
      <c r="J66" s="31">
        <f t="shared" si="1"/>
        <v>55</v>
      </c>
    </row>
    <row r="67" spans="1:10" ht="16.5" thickTop="1" x14ac:dyDescent="0.25">
      <c r="B67" s="34"/>
      <c r="G67" s="73"/>
      <c r="H67" s="73"/>
      <c r="I67" s="37"/>
      <c r="J67" s="31"/>
    </row>
    <row r="68" spans="1:10" x14ac:dyDescent="0.25">
      <c r="B68" s="34"/>
      <c r="G68" s="73"/>
      <c r="H68" s="73"/>
      <c r="I68" s="37"/>
      <c r="J68" s="31"/>
    </row>
    <row r="69" spans="1:10" ht="18.75" x14ac:dyDescent="0.25">
      <c r="A69" s="41">
        <v>1</v>
      </c>
      <c r="B69" s="18" t="s">
        <v>83</v>
      </c>
      <c r="G69" s="40"/>
      <c r="H69" s="40"/>
      <c r="J69" s="31" t="s">
        <v>11</v>
      </c>
    </row>
    <row r="70" spans="1:10" ht="18.75" x14ac:dyDescent="0.25">
      <c r="A70" s="80"/>
      <c r="B70" s="286"/>
      <c r="G70" s="40"/>
      <c r="H70" s="40"/>
      <c r="J70" s="31"/>
    </row>
    <row r="71" spans="1:10" ht="18.75" x14ac:dyDescent="0.25">
      <c r="A71" s="41"/>
      <c r="B71" s="18"/>
      <c r="D71" s="31"/>
      <c r="G71" s="40"/>
      <c r="H71" s="40"/>
      <c r="I71" s="351"/>
      <c r="J71" s="31"/>
    </row>
    <row r="72" spans="1:10" x14ac:dyDescent="0.25">
      <c r="B72" s="521" t="s">
        <v>199</v>
      </c>
      <c r="C72" s="521"/>
      <c r="D72" s="521"/>
      <c r="E72" s="521"/>
      <c r="F72" s="521"/>
      <c r="G72" s="521"/>
      <c r="H72" s="521"/>
      <c r="I72" s="521"/>
      <c r="J72" s="31"/>
    </row>
    <row r="73" spans="1:10" x14ac:dyDescent="0.25">
      <c r="B73" s="521" t="s">
        <v>25</v>
      </c>
      <c r="C73" s="521"/>
      <c r="D73" s="521"/>
      <c r="E73" s="521"/>
      <c r="F73" s="521"/>
      <c r="G73" s="521"/>
      <c r="H73" s="521"/>
      <c r="I73" s="521"/>
      <c r="J73" s="31"/>
    </row>
    <row r="74" spans="1:10" x14ac:dyDescent="0.25">
      <c r="B74" s="521" t="s">
        <v>26</v>
      </c>
      <c r="C74" s="521"/>
      <c r="D74" s="521"/>
      <c r="E74" s="521"/>
      <c r="F74" s="521"/>
      <c r="G74" s="521"/>
      <c r="H74" s="521"/>
      <c r="I74" s="521"/>
      <c r="J74" s="31"/>
    </row>
    <row r="75" spans="1:10" x14ac:dyDescent="0.25">
      <c r="B75" s="522" t="str">
        <f>B6</f>
        <v>Base Period &amp; True-Up Period 12 - Months Ending December 31, 2020</v>
      </c>
      <c r="C75" s="522"/>
      <c r="D75" s="522"/>
      <c r="E75" s="522"/>
      <c r="F75" s="522"/>
      <c r="G75" s="522"/>
      <c r="H75" s="522"/>
      <c r="I75" s="522"/>
      <c r="J75" s="31"/>
    </row>
    <row r="76" spans="1:10" x14ac:dyDescent="0.25">
      <c r="B76" s="523" t="s">
        <v>1</v>
      </c>
      <c r="C76" s="524"/>
      <c r="D76" s="524"/>
      <c r="E76" s="524"/>
      <c r="F76" s="524"/>
      <c r="G76" s="524"/>
      <c r="H76" s="524"/>
      <c r="I76" s="524"/>
      <c r="J76" s="31"/>
    </row>
    <row r="77" spans="1:10" x14ac:dyDescent="0.25">
      <c r="B77" s="31"/>
      <c r="C77" s="31"/>
      <c r="D77" s="31"/>
      <c r="E77" s="31"/>
      <c r="F77" s="31"/>
      <c r="G77" s="31"/>
      <c r="H77" s="31"/>
      <c r="I77" s="37"/>
      <c r="J77" s="31"/>
    </row>
    <row r="78" spans="1:10" x14ac:dyDescent="0.25">
      <c r="A78" s="31" t="s">
        <v>2</v>
      </c>
      <c r="B78" s="341"/>
      <c r="C78" s="341"/>
      <c r="D78" s="341"/>
      <c r="E78" s="341"/>
      <c r="F78" s="341"/>
      <c r="G78" s="341"/>
      <c r="H78" s="341"/>
      <c r="I78" s="37"/>
      <c r="J78" s="31" t="s">
        <v>2</v>
      </c>
    </row>
    <row r="79" spans="1:10" x14ac:dyDescent="0.25">
      <c r="A79" s="31" t="s">
        <v>6</v>
      </c>
      <c r="B79" s="31"/>
      <c r="C79" s="31"/>
      <c r="D79" s="31"/>
      <c r="E79" s="31"/>
      <c r="F79" s="31"/>
      <c r="G79" s="311" t="s">
        <v>4</v>
      </c>
      <c r="H79" s="341"/>
      <c r="I79" s="315" t="s">
        <v>5</v>
      </c>
      <c r="J79" s="31" t="s">
        <v>6</v>
      </c>
    </row>
    <row r="80" spans="1:10" x14ac:dyDescent="0.25">
      <c r="G80" s="31"/>
      <c r="H80" s="31"/>
      <c r="I80" s="37"/>
      <c r="J80" s="31"/>
    </row>
    <row r="81" spans="1:13" ht="18.75" x14ac:dyDescent="0.25">
      <c r="A81" s="31">
        <v>1</v>
      </c>
      <c r="B81" s="34" t="s">
        <v>201</v>
      </c>
      <c r="E81" s="341"/>
      <c r="F81" s="341"/>
      <c r="G81" s="81"/>
      <c r="H81" s="81"/>
      <c r="I81" s="37"/>
      <c r="J81" s="31">
        <v>1</v>
      </c>
    </row>
    <row r="82" spans="1:13" x14ac:dyDescent="0.25">
      <c r="A82" s="31">
        <f>A81+1</f>
        <v>2</v>
      </c>
      <c r="B82" s="82"/>
      <c r="E82" s="341"/>
      <c r="F82" s="341"/>
      <c r="G82" s="81"/>
      <c r="H82" s="81"/>
      <c r="I82" s="37"/>
      <c r="J82" s="31">
        <f>J81+1</f>
        <v>2</v>
      </c>
    </row>
    <row r="83" spans="1:13" x14ac:dyDescent="0.25">
      <c r="A83" s="31">
        <f>A82+1</f>
        <v>3</v>
      </c>
      <c r="B83" s="34" t="s">
        <v>202</v>
      </c>
      <c r="E83" s="341"/>
      <c r="F83" s="341"/>
      <c r="G83" s="81"/>
      <c r="H83" s="81"/>
      <c r="I83" s="37"/>
      <c r="J83" s="31">
        <f>J82+1</f>
        <v>3</v>
      </c>
    </row>
    <row r="84" spans="1:13" x14ac:dyDescent="0.25">
      <c r="A84" s="31">
        <f>A83+1</f>
        <v>4</v>
      </c>
      <c r="B84" s="341"/>
      <c r="C84" s="341"/>
      <c r="D84" s="341"/>
      <c r="E84" s="341"/>
      <c r="F84" s="341"/>
      <c r="G84" s="81"/>
      <c r="H84" s="81"/>
      <c r="I84" s="37"/>
      <c r="J84" s="31">
        <f>J83+1</f>
        <v>4</v>
      </c>
    </row>
    <row r="85" spans="1:13" x14ac:dyDescent="0.25">
      <c r="A85" s="31">
        <f t="shared" ref="A85:A111" si="2">A84+1</f>
        <v>5</v>
      </c>
      <c r="B85" s="35" t="s">
        <v>86</v>
      </c>
      <c r="C85" s="341"/>
      <c r="D85" s="341"/>
      <c r="E85" s="341"/>
      <c r="F85" s="341"/>
      <c r="G85" s="81"/>
      <c r="H85" s="81"/>
      <c r="I85" s="83"/>
      <c r="J85" s="31">
        <f t="shared" ref="J85:J111" si="3">J84+1</f>
        <v>5</v>
      </c>
    </row>
    <row r="86" spans="1:13" x14ac:dyDescent="0.25">
      <c r="A86" s="31">
        <f t="shared" si="2"/>
        <v>6</v>
      </c>
      <c r="B86" s="32" t="s">
        <v>87</v>
      </c>
      <c r="D86" s="341"/>
      <c r="E86" s="341"/>
      <c r="F86" s="341"/>
      <c r="G86" s="84">
        <f>G53</f>
        <v>5.9534869804339169E-2</v>
      </c>
      <c r="H86" s="341"/>
      <c r="I86" s="37" t="str">
        <f>"AV1; Line "&amp;A53</f>
        <v>AV1; Line 42</v>
      </c>
      <c r="J86" s="31">
        <f t="shared" si="3"/>
        <v>6</v>
      </c>
      <c r="L86" s="31"/>
    </row>
    <row r="87" spans="1:13" x14ac:dyDescent="0.25">
      <c r="A87" s="31">
        <f t="shared" si="2"/>
        <v>7</v>
      </c>
      <c r="B87" s="32" t="s">
        <v>88</v>
      </c>
      <c r="D87" s="341"/>
      <c r="E87" s="341"/>
      <c r="F87" s="341"/>
      <c r="G87" s="85">
        <v>264.76299999999998</v>
      </c>
      <c r="H87" s="341"/>
      <c r="I87" s="37" t="s">
        <v>244</v>
      </c>
      <c r="J87" s="31">
        <f t="shared" si="3"/>
        <v>7</v>
      </c>
      <c r="L87" s="31"/>
    </row>
    <row r="88" spans="1:13" ht="18.75" x14ac:dyDescent="0.25">
      <c r="A88" s="31">
        <f t="shared" si="2"/>
        <v>8</v>
      </c>
      <c r="B88" s="32" t="s">
        <v>203</v>
      </c>
      <c r="D88" s="341"/>
      <c r="E88" s="341"/>
      <c r="F88" s="341"/>
      <c r="G88" s="86">
        <v>8264.7629899999993</v>
      </c>
      <c r="H88" s="341"/>
      <c r="I88" s="78" t="s">
        <v>245</v>
      </c>
      <c r="J88" s="31">
        <f t="shared" si="3"/>
        <v>8</v>
      </c>
      <c r="L88" s="341"/>
    </row>
    <row r="89" spans="1:13" x14ac:dyDescent="0.25">
      <c r="A89" s="31">
        <f t="shared" si="2"/>
        <v>9</v>
      </c>
      <c r="B89" s="32" t="s">
        <v>90</v>
      </c>
      <c r="D89" s="341"/>
      <c r="E89" s="87"/>
      <c r="F89" s="341"/>
      <c r="G89" s="88">
        <v>4521288.1634267867</v>
      </c>
      <c r="H89" s="23" t="s">
        <v>16</v>
      </c>
      <c r="I89" s="78" t="s">
        <v>267</v>
      </c>
      <c r="J89" s="31">
        <f t="shared" si="3"/>
        <v>9</v>
      </c>
    </row>
    <row r="90" spans="1:13" x14ac:dyDescent="0.25">
      <c r="A90" s="31">
        <f t="shared" si="2"/>
        <v>10</v>
      </c>
      <c r="B90" s="32" t="s">
        <v>91</v>
      </c>
      <c r="D90" s="89"/>
      <c r="E90" s="341"/>
      <c r="F90" s="341"/>
      <c r="G90" s="327">
        <v>0.21</v>
      </c>
      <c r="H90" s="341"/>
      <c r="I90" s="37" t="s">
        <v>92</v>
      </c>
      <c r="J90" s="31">
        <f t="shared" si="3"/>
        <v>10</v>
      </c>
      <c r="M90" s="90"/>
    </row>
    <row r="91" spans="1:13" x14ac:dyDescent="0.25">
      <c r="A91" s="31">
        <f t="shared" si="2"/>
        <v>11</v>
      </c>
      <c r="G91" s="31"/>
      <c r="H91" s="31"/>
      <c r="J91" s="31">
        <f t="shared" si="3"/>
        <v>11</v>
      </c>
    </row>
    <row r="92" spans="1:13" x14ac:dyDescent="0.25">
      <c r="A92" s="31">
        <f t="shared" si="2"/>
        <v>12</v>
      </c>
      <c r="B92" s="32" t="s">
        <v>93</v>
      </c>
      <c r="D92" s="341"/>
      <c r="E92" s="341"/>
      <c r="F92" s="341"/>
      <c r="G92" s="91">
        <f>(((G86)+(G88/G89))*G90-(G87/G89))/(1-G90)</f>
        <v>1.6237514447434154E-2</v>
      </c>
      <c r="H92" s="23"/>
      <c r="I92" s="37" t="s">
        <v>94</v>
      </c>
      <c r="J92" s="31">
        <f t="shared" si="3"/>
        <v>12</v>
      </c>
      <c r="M92" s="92"/>
    </row>
    <row r="93" spans="1:13" x14ac:dyDescent="0.25">
      <c r="A93" s="31">
        <f t="shared" si="2"/>
        <v>13</v>
      </c>
      <c r="B93" s="93" t="s">
        <v>95</v>
      </c>
      <c r="G93" s="31"/>
      <c r="H93" s="31"/>
      <c r="J93" s="31">
        <f t="shared" si="3"/>
        <v>13</v>
      </c>
    </row>
    <row r="94" spans="1:13" x14ac:dyDescent="0.25">
      <c r="A94" s="31">
        <f t="shared" si="2"/>
        <v>14</v>
      </c>
      <c r="G94" s="31"/>
      <c r="H94" s="31"/>
      <c r="J94" s="31">
        <f t="shared" si="3"/>
        <v>14</v>
      </c>
    </row>
    <row r="95" spans="1:13" x14ac:dyDescent="0.25">
      <c r="A95" s="31">
        <f t="shared" si="2"/>
        <v>15</v>
      </c>
      <c r="B95" s="34" t="s">
        <v>96</v>
      </c>
      <c r="C95" s="341"/>
      <c r="D95" s="341"/>
      <c r="E95" s="341"/>
      <c r="F95" s="341"/>
      <c r="G95" s="94"/>
      <c r="H95" s="94"/>
      <c r="I95" s="95"/>
      <c r="J95" s="31">
        <f t="shared" si="3"/>
        <v>15</v>
      </c>
      <c r="L95" s="96"/>
    </row>
    <row r="96" spans="1:13" x14ac:dyDescent="0.25">
      <c r="A96" s="31">
        <f t="shared" si="2"/>
        <v>16</v>
      </c>
      <c r="B96" s="38"/>
      <c r="C96" s="341"/>
      <c r="D96" s="341"/>
      <c r="E96" s="341"/>
      <c r="F96" s="341"/>
      <c r="G96" s="94"/>
      <c r="H96" s="94"/>
      <c r="I96" s="97"/>
      <c r="J96" s="31">
        <f t="shared" si="3"/>
        <v>16</v>
      </c>
      <c r="L96" s="341"/>
    </row>
    <row r="97" spans="1:13" x14ac:dyDescent="0.25">
      <c r="A97" s="31">
        <f t="shared" si="2"/>
        <v>17</v>
      </c>
      <c r="B97" s="35" t="s">
        <v>86</v>
      </c>
      <c r="C97" s="341"/>
      <c r="D97" s="341"/>
      <c r="E97" s="341"/>
      <c r="F97" s="341"/>
      <c r="G97" s="94"/>
      <c r="H97" s="94"/>
      <c r="I97" s="97"/>
      <c r="J97" s="31">
        <f t="shared" si="3"/>
        <v>17</v>
      </c>
      <c r="L97" s="341"/>
    </row>
    <row r="98" spans="1:13" x14ac:dyDescent="0.25">
      <c r="A98" s="31">
        <f t="shared" si="2"/>
        <v>18</v>
      </c>
      <c r="B98" s="32" t="s">
        <v>87</v>
      </c>
      <c r="D98" s="341"/>
      <c r="E98" s="341"/>
      <c r="F98" s="341"/>
      <c r="G98" s="69">
        <f>G86</f>
        <v>5.9534869804339169E-2</v>
      </c>
      <c r="H98" s="69"/>
      <c r="I98" s="37" t="str">
        <f>"Line "&amp;A86&amp;" Above"</f>
        <v>Line 6 Above</v>
      </c>
      <c r="J98" s="31">
        <f t="shared" si="3"/>
        <v>18</v>
      </c>
      <c r="L98" s="31"/>
    </row>
    <row r="99" spans="1:13" x14ac:dyDescent="0.25">
      <c r="A99" s="31">
        <f t="shared" si="2"/>
        <v>19</v>
      </c>
      <c r="B99" s="32" t="s">
        <v>97</v>
      </c>
      <c r="D99" s="341"/>
      <c r="E99" s="341"/>
      <c r="F99" s="341"/>
      <c r="G99" s="98">
        <f>G88</f>
        <v>8264.7629899999993</v>
      </c>
      <c r="H99" s="98"/>
      <c r="I99" s="37" t="str">
        <f>"Line "&amp;A88&amp;" Above"</f>
        <v>Line 8 Above</v>
      </c>
      <c r="J99" s="31">
        <f t="shared" si="3"/>
        <v>19</v>
      </c>
      <c r="L99" s="31"/>
    </row>
    <row r="100" spans="1:13" x14ac:dyDescent="0.25">
      <c r="A100" s="31">
        <f t="shared" si="2"/>
        <v>20</v>
      </c>
      <c r="B100" s="32" t="s">
        <v>98</v>
      </c>
      <c r="D100" s="341"/>
      <c r="E100" s="341"/>
      <c r="F100" s="341"/>
      <c r="G100" s="99">
        <f>G89</f>
        <v>4521288.1634267867</v>
      </c>
      <c r="H100" s="23" t="s">
        <v>16</v>
      </c>
      <c r="I100" s="37" t="str">
        <f>"Line "&amp;A89&amp;" Above"</f>
        <v>Line 9 Above</v>
      </c>
      <c r="J100" s="31">
        <f t="shared" si="3"/>
        <v>20</v>
      </c>
      <c r="L100" s="31"/>
    </row>
    <row r="101" spans="1:13" x14ac:dyDescent="0.25">
      <c r="A101" s="31">
        <f t="shared" si="2"/>
        <v>21</v>
      </c>
      <c r="B101" s="32" t="s">
        <v>99</v>
      </c>
      <c r="D101" s="341"/>
      <c r="E101" s="341"/>
      <c r="F101" s="341"/>
      <c r="G101" s="100">
        <f>G92</f>
        <v>1.6237514447434154E-2</v>
      </c>
      <c r="H101" s="23"/>
      <c r="I101" s="37" t="str">
        <f>"Line "&amp;A92&amp;" Above"</f>
        <v>Line 12 Above</v>
      </c>
      <c r="J101" s="31">
        <f t="shared" si="3"/>
        <v>21</v>
      </c>
    </row>
    <row r="102" spans="1:13" x14ac:dyDescent="0.25">
      <c r="A102" s="31">
        <f t="shared" si="2"/>
        <v>22</v>
      </c>
      <c r="B102" s="32" t="s">
        <v>100</v>
      </c>
      <c r="D102" s="341"/>
      <c r="E102" s="341"/>
      <c r="F102" s="341"/>
      <c r="G102" s="328" t="s">
        <v>101</v>
      </c>
      <c r="H102" s="341"/>
      <c r="I102" s="37" t="s">
        <v>102</v>
      </c>
      <c r="J102" s="31">
        <f t="shared" si="3"/>
        <v>22</v>
      </c>
    </row>
    <row r="103" spans="1:13" x14ac:dyDescent="0.25">
      <c r="A103" s="31">
        <f t="shared" si="2"/>
        <v>23</v>
      </c>
      <c r="B103" s="342"/>
      <c r="D103" s="341"/>
      <c r="E103" s="341"/>
      <c r="F103" s="341"/>
      <c r="G103" s="101"/>
      <c r="H103" s="101"/>
      <c r="I103" s="97"/>
      <c r="J103" s="31">
        <f t="shared" si="3"/>
        <v>23</v>
      </c>
    </row>
    <row r="104" spans="1:13" x14ac:dyDescent="0.25">
      <c r="A104" s="31">
        <f t="shared" si="2"/>
        <v>24</v>
      </c>
      <c r="B104" s="32" t="s">
        <v>103</v>
      </c>
      <c r="C104" s="31"/>
      <c r="D104" s="31"/>
      <c r="E104" s="341"/>
      <c r="F104" s="341"/>
      <c r="G104" s="329">
        <f>((G98)+(G99/G100)+G92)*G102/(1-G102)</f>
        <v>7.5250888552036649E-3</v>
      </c>
      <c r="H104" s="23"/>
      <c r="I104" s="37" t="s">
        <v>104</v>
      </c>
      <c r="J104" s="31">
        <f t="shared" si="3"/>
        <v>24</v>
      </c>
    </row>
    <row r="105" spans="1:13" x14ac:dyDescent="0.25">
      <c r="A105" s="31">
        <f t="shared" si="2"/>
        <v>25</v>
      </c>
      <c r="B105" s="93" t="s">
        <v>105</v>
      </c>
      <c r="G105" s="31"/>
      <c r="H105" s="31"/>
      <c r="I105" s="37"/>
      <c r="J105" s="31">
        <f t="shared" si="3"/>
        <v>25</v>
      </c>
      <c r="L105" s="31"/>
    </row>
    <row r="106" spans="1:13" x14ac:dyDescent="0.25">
      <c r="A106" s="31">
        <f t="shared" si="2"/>
        <v>26</v>
      </c>
      <c r="G106" s="31"/>
      <c r="H106" s="31"/>
      <c r="I106" s="37"/>
      <c r="J106" s="31">
        <f t="shared" si="3"/>
        <v>26</v>
      </c>
      <c r="L106" s="31"/>
    </row>
    <row r="107" spans="1:13" x14ac:dyDescent="0.25">
      <c r="A107" s="31">
        <f t="shared" si="2"/>
        <v>27</v>
      </c>
      <c r="B107" s="34" t="s">
        <v>106</v>
      </c>
      <c r="G107" s="91">
        <f>G104+G92</f>
        <v>2.3762603302637818E-2</v>
      </c>
      <c r="H107" s="23"/>
      <c r="I107" s="37" t="str">
        <f>"Line "&amp;A92&amp;" + Line "&amp;A104</f>
        <v>Line 12 + Line 24</v>
      </c>
      <c r="J107" s="31">
        <f t="shared" si="3"/>
        <v>27</v>
      </c>
      <c r="L107" s="31"/>
    </row>
    <row r="108" spans="1:13" x14ac:dyDescent="0.25">
      <c r="A108" s="31">
        <f t="shared" si="2"/>
        <v>28</v>
      </c>
      <c r="G108" s="31"/>
      <c r="H108" s="31"/>
      <c r="I108" s="37"/>
      <c r="J108" s="31">
        <f t="shared" si="3"/>
        <v>28</v>
      </c>
      <c r="L108" s="31"/>
    </row>
    <row r="109" spans="1:13" x14ac:dyDescent="0.25">
      <c r="A109" s="31">
        <f t="shared" si="2"/>
        <v>29</v>
      </c>
      <c r="B109" s="34" t="s">
        <v>107</v>
      </c>
      <c r="G109" s="330">
        <f>G51</f>
        <v>7.6903381456357389E-2</v>
      </c>
      <c r="H109" s="341"/>
      <c r="I109" s="37" t="str">
        <f>"AV1; Line "&amp;A51</f>
        <v>AV1; Line 40</v>
      </c>
      <c r="J109" s="31">
        <f t="shared" si="3"/>
        <v>29</v>
      </c>
      <c r="L109" s="31"/>
    </row>
    <row r="110" spans="1:13" x14ac:dyDescent="0.25">
      <c r="A110" s="31">
        <f t="shared" si="2"/>
        <v>30</v>
      </c>
      <c r="G110" s="69"/>
      <c r="H110" s="69"/>
      <c r="I110" s="37"/>
      <c r="J110" s="31">
        <f t="shared" si="3"/>
        <v>30</v>
      </c>
      <c r="L110" s="31"/>
    </row>
    <row r="111" spans="1:13" ht="19.5" thickBot="1" x14ac:dyDescent="0.3">
      <c r="A111" s="31">
        <f t="shared" si="2"/>
        <v>31</v>
      </c>
      <c r="B111" s="34" t="s">
        <v>204</v>
      </c>
      <c r="G111" s="103">
        <f>G107+G109</f>
        <v>0.10066598475899521</v>
      </c>
      <c r="H111" s="23"/>
      <c r="I111" s="37" t="str">
        <f>"Line "&amp;A107&amp;" + Line "&amp;A109</f>
        <v>Line 27 + Line 29</v>
      </c>
      <c r="J111" s="31">
        <f t="shared" si="3"/>
        <v>31</v>
      </c>
      <c r="L111" s="104"/>
      <c r="M111" s="92"/>
    </row>
    <row r="112" spans="1:13" ht="16.5" thickTop="1" x14ac:dyDescent="0.25">
      <c r="B112" s="34"/>
      <c r="G112" s="102"/>
      <c r="H112" s="102"/>
      <c r="I112" s="37"/>
      <c r="J112" s="31"/>
      <c r="L112" s="104"/>
      <c r="M112" s="92"/>
    </row>
    <row r="113" spans="1:13" x14ac:dyDescent="0.25">
      <c r="B113" s="34"/>
      <c r="G113" s="106"/>
      <c r="H113" s="106"/>
      <c r="I113" s="37"/>
      <c r="J113" s="31"/>
      <c r="L113" s="104"/>
      <c r="M113" s="92"/>
    </row>
    <row r="114" spans="1:13" x14ac:dyDescent="0.25">
      <c r="A114" s="23" t="s">
        <v>16</v>
      </c>
      <c r="B114" s="21" t="s">
        <v>281</v>
      </c>
      <c r="G114" s="106"/>
      <c r="H114" s="106"/>
      <c r="I114" s="37"/>
      <c r="J114" s="31"/>
      <c r="L114" s="104"/>
      <c r="M114" s="92"/>
    </row>
    <row r="115" spans="1:13" ht="18.75" x14ac:dyDescent="0.25">
      <c r="A115" s="331">
        <v>1</v>
      </c>
      <c r="B115" s="18" t="s">
        <v>205</v>
      </c>
      <c r="G115" s="106"/>
      <c r="H115" s="106"/>
      <c r="I115" s="37"/>
      <c r="J115" s="31"/>
      <c r="L115" s="104"/>
      <c r="M115" s="92"/>
    </row>
    <row r="116" spans="1:13" ht="18.75" x14ac:dyDescent="0.25">
      <c r="A116" s="331"/>
      <c r="B116" s="18"/>
      <c r="G116" s="106"/>
      <c r="H116" s="106"/>
      <c r="I116" s="37"/>
      <c r="J116" s="31"/>
      <c r="L116" s="104"/>
      <c r="M116" s="92"/>
    </row>
    <row r="117" spans="1:13" x14ac:dyDescent="0.25">
      <c r="A117" s="107"/>
      <c r="B117" s="342"/>
      <c r="C117" s="33"/>
      <c r="D117" s="33"/>
      <c r="E117" s="33"/>
      <c r="F117" s="33"/>
      <c r="G117" s="108"/>
      <c r="H117" s="108"/>
      <c r="I117" s="332"/>
      <c r="J117" s="31"/>
    </row>
    <row r="118" spans="1:13" x14ac:dyDescent="0.25">
      <c r="B118" s="521" t="s">
        <v>21</v>
      </c>
      <c r="C118" s="521"/>
      <c r="D118" s="521"/>
      <c r="E118" s="521"/>
      <c r="F118" s="521"/>
      <c r="G118" s="521"/>
      <c r="H118" s="521"/>
      <c r="I118" s="521"/>
    </row>
    <row r="119" spans="1:13" x14ac:dyDescent="0.25">
      <c r="B119" s="521" t="s">
        <v>25</v>
      </c>
      <c r="C119" s="521"/>
      <c r="D119" s="521"/>
      <c r="E119" s="521"/>
      <c r="F119" s="521"/>
      <c r="G119" s="521"/>
      <c r="H119" s="521"/>
      <c r="I119" s="521"/>
    </row>
    <row r="120" spans="1:13" x14ac:dyDescent="0.25">
      <c r="B120" s="521" t="s">
        <v>26</v>
      </c>
      <c r="C120" s="521"/>
      <c r="D120" s="521"/>
      <c r="E120" s="521"/>
      <c r="F120" s="521"/>
      <c r="G120" s="521"/>
      <c r="H120" s="521"/>
      <c r="I120" s="521"/>
    </row>
    <row r="121" spans="1:13" x14ac:dyDescent="0.25">
      <c r="B121" s="522" t="str">
        <f>B6</f>
        <v>Base Period &amp; True-Up Period 12 - Months Ending December 31, 2020</v>
      </c>
      <c r="C121" s="522"/>
      <c r="D121" s="522"/>
      <c r="E121" s="522"/>
      <c r="F121" s="522"/>
      <c r="G121" s="522"/>
      <c r="H121" s="522"/>
      <c r="I121" s="522"/>
    </row>
    <row r="122" spans="1:13" x14ac:dyDescent="0.25">
      <c r="B122" s="523" t="s">
        <v>1</v>
      </c>
      <c r="C122" s="524"/>
      <c r="D122" s="524"/>
      <c r="E122" s="524"/>
      <c r="F122" s="524"/>
      <c r="G122" s="524"/>
      <c r="H122" s="524"/>
      <c r="I122" s="524"/>
    </row>
    <row r="124" spans="1:13" x14ac:dyDescent="0.25">
      <c r="A124" s="31" t="s">
        <v>2</v>
      </c>
      <c r="B124" s="341"/>
      <c r="C124" s="341"/>
      <c r="D124" s="341"/>
      <c r="E124" s="341"/>
      <c r="F124" s="341"/>
      <c r="G124" s="341"/>
      <c r="H124" s="341"/>
      <c r="I124" s="37"/>
      <c r="J124" s="31" t="s">
        <v>2</v>
      </c>
    </row>
    <row r="125" spans="1:13" x14ac:dyDescent="0.25">
      <c r="A125" s="31" t="s">
        <v>6</v>
      </c>
      <c r="B125" s="31"/>
      <c r="C125" s="31"/>
      <c r="D125" s="31"/>
      <c r="E125" s="31"/>
      <c r="F125" s="31"/>
      <c r="G125" s="311" t="s">
        <v>4</v>
      </c>
      <c r="H125" s="341"/>
      <c r="I125" s="315" t="s">
        <v>5</v>
      </c>
      <c r="J125" s="31" t="s">
        <v>6</v>
      </c>
    </row>
    <row r="127" spans="1:13" ht="18.75" x14ac:dyDescent="0.25">
      <c r="A127" s="31">
        <v>1</v>
      </c>
      <c r="B127" s="34" t="s">
        <v>206</v>
      </c>
      <c r="J127" s="31">
        <v>1</v>
      </c>
    </row>
    <row r="128" spans="1:13" x14ac:dyDescent="0.25">
      <c r="A128" s="31">
        <f>A127+1</f>
        <v>2</v>
      </c>
      <c r="B128" s="82"/>
      <c r="J128" s="31">
        <f>J127+1</f>
        <v>2</v>
      </c>
    </row>
    <row r="129" spans="1:10" x14ac:dyDescent="0.25">
      <c r="A129" s="31">
        <f>A128+1</f>
        <v>3</v>
      </c>
      <c r="B129" s="34" t="s">
        <v>202</v>
      </c>
      <c r="J129" s="31">
        <f>J128+1</f>
        <v>3</v>
      </c>
    </row>
    <row r="130" spans="1:10" x14ac:dyDescent="0.25">
      <c r="A130" s="31">
        <f>A129+1</f>
        <v>4</v>
      </c>
      <c r="B130" s="341"/>
      <c r="J130" s="31">
        <f>J129+1</f>
        <v>4</v>
      </c>
    </row>
    <row r="131" spans="1:10" x14ac:dyDescent="0.25">
      <c r="A131" s="31">
        <f t="shared" ref="A131:A157" si="4">A130+1</f>
        <v>5</v>
      </c>
      <c r="B131" s="35" t="s">
        <v>86</v>
      </c>
      <c r="J131" s="31">
        <f t="shared" ref="J131:J157" si="5">J130+1</f>
        <v>5</v>
      </c>
    </row>
    <row r="132" spans="1:10" x14ac:dyDescent="0.25">
      <c r="A132" s="31">
        <f t="shared" si="4"/>
        <v>6</v>
      </c>
      <c r="B132" s="32" t="str">
        <f>B86</f>
        <v xml:space="preserve">     A = Sum of Preferred Stock and Return on Equity Component</v>
      </c>
      <c r="G132" s="84">
        <f>G66</f>
        <v>0</v>
      </c>
      <c r="I132" s="37" t="str">
        <f>"AV1; Line "&amp;A66</f>
        <v>AV1; Line 55</v>
      </c>
      <c r="J132" s="31">
        <f t="shared" si="5"/>
        <v>6</v>
      </c>
    </row>
    <row r="133" spans="1:10" x14ac:dyDescent="0.25">
      <c r="A133" s="31">
        <f t="shared" si="4"/>
        <v>7</v>
      </c>
      <c r="B133" s="32" t="str">
        <f>B87</f>
        <v xml:space="preserve">     B = Transmission Total Federal Tax Adjustments</v>
      </c>
      <c r="G133" s="105">
        <v>0</v>
      </c>
      <c r="I133" s="78" t="s">
        <v>18</v>
      </c>
      <c r="J133" s="31">
        <f t="shared" si="5"/>
        <v>7</v>
      </c>
    </row>
    <row r="134" spans="1:10" x14ac:dyDescent="0.25">
      <c r="A134" s="31">
        <f t="shared" si="4"/>
        <v>8</v>
      </c>
      <c r="B134" s="32" t="s">
        <v>89</v>
      </c>
      <c r="G134" s="333">
        <v>0</v>
      </c>
      <c r="I134" s="78" t="s">
        <v>18</v>
      </c>
      <c r="J134" s="31">
        <f t="shared" si="5"/>
        <v>8</v>
      </c>
    </row>
    <row r="135" spans="1:10" x14ac:dyDescent="0.25">
      <c r="A135" s="31">
        <f t="shared" si="4"/>
        <v>9</v>
      </c>
      <c r="B135" s="32" t="s">
        <v>108</v>
      </c>
      <c r="G135" s="333">
        <v>0</v>
      </c>
      <c r="I135" s="78" t="s">
        <v>18</v>
      </c>
      <c r="J135" s="31">
        <f t="shared" si="5"/>
        <v>9</v>
      </c>
    </row>
    <row r="136" spans="1:10" x14ac:dyDescent="0.25">
      <c r="A136" s="31">
        <f t="shared" si="4"/>
        <v>10</v>
      </c>
      <c r="B136" s="32" t="str">
        <f>B90</f>
        <v xml:space="preserve">     FT = Federal Income Tax Rate for Rate Effective Period</v>
      </c>
      <c r="G136" s="334">
        <f>G90</f>
        <v>0.21</v>
      </c>
      <c r="I136" s="37" t="str">
        <f>"AV2; Line "&amp;A90</f>
        <v>AV2; Line 10</v>
      </c>
      <c r="J136" s="31">
        <f t="shared" si="5"/>
        <v>10</v>
      </c>
    </row>
    <row r="137" spans="1:10" x14ac:dyDescent="0.25">
      <c r="A137" s="31">
        <f t="shared" si="4"/>
        <v>11</v>
      </c>
      <c r="G137" s="31"/>
      <c r="J137" s="31">
        <f t="shared" si="5"/>
        <v>11</v>
      </c>
    </row>
    <row r="138" spans="1:10" x14ac:dyDescent="0.25">
      <c r="A138" s="31">
        <f t="shared" si="4"/>
        <v>12</v>
      </c>
      <c r="B138" s="32" t="s">
        <v>109</v>
      </c>
      <c r="G138" s="91">
        <f>IFERROR((((G132)+(G134/G135))*G136-(G133/G135))/(1-G136),0)</f>
        <v>0</v>
      </c>
      <c r="I138" s="37" t="s">
        <v>110</v>
      </c>
      <c r="J138" s="31">
        <f t="shared" si="5"/>
        <v>12</v>
      </c>
    </row>
    <row r="139" spans="1:10" x14ac:dyDescent="0.25">
      <c r="A139" s="31">
        <f t="shared" si="4"/>
        <v>13</v>
      </c>
      <c r="B139" s="93" t="s">
        <v>95</v>
      </c>
      <c r="G139" s="77"/>
      <c r="J139" s="31">
        <f t="shared" si="5"/>
        <v>13</v>
      </c>
    </row>
    <row r="140" spans="1:10" x14ac:dyDescent="0.25">
      <c r="A140" s="31">
        <f t="shared" si="4"/>
        <v>14</v>
      </c>
      <c r="G140" s="31"/>
      <c r="J140" s="31">
        <f t="shared" si="5"/>
        <v>14</v>
      </c>
    </row>
    <row r="141" spans="1:10" x14ac:dyDescent="0.25">
      <c r="A141" s="31">
        <f t="shared" si="4"/>
        <v>15</v>
      </c>
      <c r="B141" s="34" t="s">
        <v>96</v>
      </c>
      <c r="G141" s="94"/>
      <c r="I141" s="95"/>
      <c r="J141" s="31">
        <f t="shared" si="5"/>
        <v>15</v>
      </c>
    </row>
    <row r="142" spans="1:10" x14ac:dyDescent="0.25">
      <c r="A142" s="31">
        <f t="shared" si="4"/>
        <v>16</v>
      </c>
      <c r="B142" s="38"/>
      <c r="G142" s="94"/>
      <c r="I142" s="83"/>
      <c r="J142" s="31">
        <f t="shared" si="5"/>
        <v>16</v>
      </c>
    </row>
    <row r="143" spans="1:10" x14ac:dyDescent="0.25">
      <c r="A143" s="31">
        <f t="shared" si="4"/>
        <v>17</v>
      </c>
      <c r="B143" s="35" t="s">
        <v>86</v>
      </c>
      <c r="G143" s="94"/>
      <c r="I143" s="83"/>
      <c r="J143" s="31">
        <f t="shared" si="5"/>
        <v>17</v>
      </c>
    </row>
    <row r="144" spans="1:10" x14ac:dyDescent="0.25">
      <c r="A144" s="31">
        <f t="shared" si="4"/>
        <v>18</v>
      </c>
      <c r="B144" s="32" t="str">
        <f>B98</f>
        <v xml:space="preserve">     A = Sum of Preferred Stock and Return on Equity Component</v>
      </c>
      <c r="G144" s="69">
        <f>G132</f>
        <v>0</v>
      </c>
      <c r="I144" s="37" t="str">
        <f>"Line "&amp;A132&amp;" Above"</f>
        <v>Line 6 Above</v>
      </c>
      <c r="J144" s="31">
        <f t="shared" si="5"/>
        <v>18</v>
      </c>
    </row>
    <row r="145" spans="1:10" x14ac:dyDescent="0.25">
      <c r="A145" s="31">
        <f t="shared" si="4"/>
        <v>19</v>
      </c>
      <c r="B145" s="32" t="str">
        <f>B99</f>
        <v xml:space="preserve">     B = Equity AFUDC Component of Transmission Depreciation Expense</v>
      </c>
      <c r="G145" s="98">
        <f>G134</f>
        <v>0</v>
      </c>
      <c r="I145" s="37" t="str">
        <f>"Line "&amp;A134&amp;" Above"</f>
        <v>Line 8 Above</v>
      </c>
      <c r="J145" s="31">
        <f t="shared" si="5"/>
        <v>19</v>
      </c>
    </row>
    <row r="146" spans="1:10" x14ac:dyDescent="0.25">
      <c r="A146" s="31">
        <f t="shared" si="4"/>
        <v>20</v>
      </c>
      <c r="B146" s="32" t="s">
        <v>111</v>
      </c>
      <c r="G146" s="98">
        <f>G135</f>
        <v>0</v>
      </c>
      <c r="I146" s="37" t="str">
        <f>"Line "&amp;A135&amp;" Above"</f>
        <v>Line 9 Above</v>
      </c>
      <c r="J146" s="31">
        <f t="shared" si="5"/>
        <v>20</v>
      </c>
    </row>
    <row r="147" spans="1:10" x14ac:dyDescent="0.25">
      <c r="A147" s="31">
        <f t="shared" si="4"/>
        <v>21</v>
      </c>
      <c r="B147" s="32" t="str">
        <f>B101</f>
        <v xml:space="preserve">     FT = Federal Income Tax Expense</v>
      </c>
      <c r="G147" s="100">
        <f>G138</f>
        <v>0</v>
      </c>
      <c r="I147" s="37" t="str">
        <f>"Line "&amp;A138&amp;" Above"</f>
        <v>Line 12 Above</v>
      </c>
      <c r="J147" s="31">
        <f t="shared" si="5"/>
        <v>21</v>
      </c>
    </row>
    <row r="148" spans="1:10" x14ac:dyDescent="0.25">
      <c r="A148" s="31">
        <f t="shared" si="4"/>
        <v>22</v>
      </c>
      <c r="B148" s="32" t="str">
        <f>B102</f>
        <v xml:space="preserve">     ST = State Income Tax Rate for Rate Effective Period</v>
      </c>
      <c r="G148" s="335" t="str">
        <f>G102</f>
        <v>8.84%</v>
      </c>
      <c r="I148" s="37" t="str">
        <f>"AV2; Line "&amp;A102</f>
        <v>AV2; Line 22</v>
      </c>
      <c r="J148" s="31">
        <f t="shared" si="5"/>
        <v>22</v>
      </c>
    </row>
    <row r="149" spans="1:10" x14ac:dyDescent="0.25">
      <c r="A149" s="31">
        <f t="shared" si="4"/>
        <v>23</v>
      </c>
      <c r="B149" s="342"/>
      <c r="G149" s="101"/>
      <c r="I149" s="97"/>
      <c r="J149" s="31">
        <f t="shared" si="5"/>
        <v>23</v>
      </c>
    </row>
    <row r="150" spans="1:10" x14ac:dyDescent="0.25">
      <c r="A150" s="31">
        <f t="shared" si="4"/>
        <v>24</v>
      </c>
      <c r="B150" s="32" t="s">
        <v>103</v>
      </c>
      <c r="G150" s="329">
        <f>IFERROR(((G144)+(G145/G146)+G138)*G148/(1-G148),0)</f>
        <v>0</v>
      </c>
      <c r="I150" s="37" t="s">
        <v>104</v>
      </c>
      <c r="J150" s="31">
        <f t="shared" si="5"/>
        <v>24</v>
      </c>
    </row>
    <row r="151" spans="1:10" x14ac:dyDescent="0.25">
      <c r="A151" s="31">
        <f t="shared" si="4"/>
        <v>25</v>
      </c>
      <c r="B151" s="93" t="s">
        <v>105</v>
      </c>
      <c r="G151" s="31"/>
      <c r="I151" s="37"/>
      <c r="J151" s="31">
        <f t="shared" si="5"/>
        <v>25</v>
      </c>
    </row>
    <row r="152" spans="1:10" x14ac:dyDescent="0.25">
      <c r="A152" s="31">
        <f t="shared" si="4"/>
        <v>26</v>
      </c>
      <c r="G152" s="31"/>
      <c r="I152" s="37"/>
      <c r="J152" s="31">
        <f t="shared" si="5"/>
        <v>26</v>
      </c>
    </row>
    <row r="153" spans="1:10" x14ac:dyDescent="0.25">
      <c r="A153" s="31">
        <f t="shared" si="4"/>
        <v>27</v>
      </c>
      <c r="B153" s="34" t="s">
        <v>106</v>
      </c>
      <c r="G153" s="91">
        <f>G150+G138</f>
        <v>0</v>
      </c>
      <c r="I153" s="37" t="str">
        <f>"Line "&amp;A138&amp;" + Line "&amp;A150</f>
        <v>Line 12 + Line 24</v>
      </c>
      <c r="J153" s="31">
        <f t="shared" si="5"/>
        <v>27</v>
      </c>
    </row>
    <row r="154" spans="1:10" x14ac:dyDescent="0.25">
      <c r="A154" s="31">
        <f t="shared" si="4"/>
        <v>28</v>
      </c>
      <c r="G154" s="31"/>
      <c r="I154" s="37"/>
      <c r="J154" s="31">
        <f t="shared" si="5"/>
        <v>28</v>
      </c>
    </row>
    <row r="155" spans="1:10" x14ac:dyDescent="0.25">
      <c r="A155" s="31">
        <f t="shared" si="4"/>
        <v>29</v>
      </c>
      <c r="B155" s="34" t="s">
        <v>112</v>
      </c>
      <c r="G155" s="336">
        <f>G64</f>
        <v>0</v>
      </c>
      <c r="I155" s="37" t="str">
        <f>"AV1; Line "&amp;A64</f>
        <v>AV1; Line 53</v>
      </c>
      <c r="J155" s="31">
        <f t="shared" si="5"/>
        <v>29</v>
      </c>
    </row>
    <row r="156" spans="1:10" x14ac:dyDescent="0.25">
      <c r="A156" s="31">
        <f t="shared" si="4"/>
        <v>30</v>
      </c>
      <c r="G156" s="31"/>
      <c r="I156" s="37"/>
      <c r="J156" s="31">
        <f t="shared" si="5"/>
        <v>30</v>
      </c>
    </row>
    <row r="157" spans="1:10" ht="19.5" thickBot="1" x14ac:dyDescent="0.3">
      <c r="A157" s="31">
        <f t="shared" si="4"/>
        <v>31</v>
      </c>
      <c r="B157" s="34" t="s">
        <v>207</v>
      </c>
      <c r="G157" s="109">
        <f>G153+G155</f>
        <v>0</v>
      </c>
      <c r="I157" s="37" t="str">
        <f>"Line "&amp;A153&amp;" + Line "&amp;A155</f>
        <v>Line 27 + Line 29</v>
      </c>
      <c r="J157" s="31">
        <f t="shared" si="5"/>
        <v>31</v>
      </c>
    </row>
    <row r="158" spans="1:10" ht="16.5" thickTop="1" x14ac:dyDescent="0.25"/>
    <row r="160" spans="1:10" ht="18.75" x14ac:dyDescent="0.25">
      <c r="A160" s="41"/>
      <c r="B160" s="18"/>
    </row>
  </sheetData>
  <mergeCells count="15">
    <mergeCell ref="B3:I3"/>
    <mergeCell ref="B4:I4"/>
    <mergeCell ref="B5:I5"/>
    <mergeCell ref="B6:I6"/>
    <mergeCell ref="B7:I7"/>
    <mergeCell ref="B122:I122"/>
    <mergeCell ref="B119:I119"/>
    <mergeCell ref="B120:I120"/>
    <mergeCell ref="B121:I121"/>
    <mergeCell ref="B72:I72"/>
    <mergeCell ref="B73:I73"/>
    <mergeCell ref="B74:I74"/>
    <mergeCell ref="B75:I75"/>
    <mergeCell ref="B118:I118"/>
    <mergeCell ref="B76:I76"/>
  </mergeCells>
  <printOptions horizontalCentered="1"/>
  <pageMargins left="0.25" right="0.25" top="0.5" bottom="0.5" header="0.35" footer="0.25"/>
  <pageSetup scale="59" orientation="portrait" r:id="rId1"/>
  <headerFooter scaleWithDoc="0" alignWithMargins="0">
    <oddHeader>&amp;C&amp;"Times New Roman,Bold"&amp;7AS FILED</oddHeader>
    <oddFooter>&amp;L&amp;F&amp;CPage 10.&amp;P&amp;R&amp;A</oddFooter>
  </headerFooter>
  <rowBreaks count="2" manualBreakCount="2">
    <brk id="70" max="16383" man="1"/>
    <brk id="116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5A807-1DE4-4ADF-941E-CC22067CC8C7}">
  <sheetPr>
    <pageSetUpPr fitToPage="1"/>
  </sheetPr>
  <dimension ref="A1:K98"/>
  <sheetViews>
    <sheetView zoomScaleNormal="100" workbookViewId="0">
      <selection activeCell="B4" sqref="B4:H4"/>
    </sheetView>
  </sheetViews>
  <sheetFormatPr defaultColWidth="9.140625" defaultRowHeight="15.75" x14ac:dyDescent="0.25"/>
  <cols>
    <col min="1" max="1" width="5.140625" style="352" customWidth="1"/>
    <col min="2" max="2" width="12.5703125" style="358" customWidth="1"/>
    <col min="3" max="3" width="20" style="358" customWidth="1"/>
    <col min="4" max="8" width="21.5703125" style="358" customWidth="1"/>
    <col min="9" max="9" width="5.140625" style="352" customWidth="1"/>
    <col min="10" max="10" width="13.5703125" style="358" customWidth="1"/>
    <col min="11" max="11" width="12.5703125" style="358" customWidth="1"/>
    <col min="12" max="16384" width="9.140625" style="358"/>
  </cols>
  <sheetData>
    <row r="1" spans="1:9" x14ac:dyDescent="0.25">
      <c r="D1" s="359"/>
    </row>
    <row r="2" spans="1:9" x14ac:dyDescent="0.25">
      <c r="B2" s="525" t="s">
        <v>21</v>
      </c>
      <c r="C2" s="525"/>
      <c r="D2" s="525"/>
      <c r="E2" s="525"/>
      <c r="F2" s="525"/>
      <c r="G2" s="525"/>
      <c r="H2" s="525"/>
      <c r="I2" s="360"/>
    </row>
    <row r="3" spans="1:9" x14ac:dyDescent="0.25">
      <c r="B3" s="525" t="s">
        <v>114</v>
      </c>
      <c r="C3" s="525"/>
      <c r="D3" s="525"/>
      <c r="E3" s="525"/>
      <c r="F3" s="525"/>
      <c r="G3" s="525"/>
      <c r="H3" s="525"/>
      <c r="I3" s="360"/>
    </row>
    <row r="4" spans="1:9" x14ac:dyDescent="0.25">
      <c r="B4" s="526" t="s">
        <v>307</v>
      </c>
      <c r="C4" s="526"/>
      <c r="D4" s="526"/>
      <c r="E4" s="526"/>
      <c r="F4" s="526"/>
      <c r="G4" s="526"/>
      <c r="H4" s="526"/>
      <c r="I4" s="360"/>
    </row>
    <row r="5" spans="1:9" x14ac:dyDescent="0.25">
      <c r="B5" s="526" t="s">
        <v>264</v>
      </c>
      <c r="C5" s="526"/>
      <c r="D5" s="526"/>
      <c r="E5" s="526"/>
      <c r="F5" s="526"/>
      <c r="G5" s="526"/>
      <c r="H5" s="526"/>
      <c r="I5" s="360"/>
    </row>
    <row r="6" spans="1:9" x14ac:dyDescent="0.25">
      <c r="B6" s="527" t="s">
        <v>1</v>
      </c>
      <c r="C6" s="527"/>
      <c r="D6" s="527"/>
      <c r="E6" s="527"/>
      <c r="F6" s="527"/>
      <c r="G6" s="527"/>
      <c r="H6" s="527"/>
      <c r="I6" s="360"/>
    </row>
    <row r="7" spans="1:9" x14ac:dyDescent="0.25">
      <c r="A7" s="360"/>
      <c r="B7" s="360"/>
      <c r="C7" s="360"/>
      <c r="D7" s="360"/>
      <c r="E7" s="360"/>
      <c r="F7" s="360"/>
      <c r="G7" s="360"/>
      <c r="H7" s="360"/>
      <c r="I7" s="360"/>
    </row>
    <row r="8" spans="1:9" x14ac:dyDescent="0.25">
      <c r="A8" s="31" t="s">
        <v>2</v>
      </c>
      <c r="B8" s="38"/>
      <c r="I8" s="31" t="s">
        <v>2</v>
      </c>
    </row>
    <row r="9" spans="1:9" x14ac:dyDescent="0.25">
      <c r="A9" s="311" t="s">
        <v>6</v>
      </c>
      <c r="B9" s="38"/>
      <c r="I9" s="311" t="s">
        <v>6</v>
      </c>
    </row>
    <row r="10" spans="1:9" x14ac:dyDescent="0.25">
      <c r="A10" s="31">
        <v>1</v>
      </c>
      <c r="C10" s="304" t="s">
        <v>169</v>
      </c>
      <c r="D10" s="304" t="s">
        <v>170</v>
      </c>
      <c r="E10" s="304" t="s">
        <v>171</v>
      </c>
      <c r="F10" s="304" t="s">
        <v>172</v>
      </c>
      <c r="G10" s="304" t="s">
        <v>173</v>
      </c>
      <c r="H10" s="304" t="s">
        <v>174</v>
      </c>
      <c r="I10" s="31">
        <v>1</v>
      </c>
    </row>
    <row r="11" spans="1:9" x14ac:dyDescent="0.25">
      <c r="A11" s="31">
        <f t="shared" ref="A11:A62" si="0">A10+1</f>
        <v>2</v>
      </c>
      <c r="B11" s="361" t="s">
        <v>175</v>
      </c>
      <c r="C11" s="31"/>
      <c r="D11" s="42" t="s">
        <v>218</v>
      </c>
      <c r="E11" s="31"/>
      <c r="F11" s="31" t="s">
        <v>219</v>
      </c>
      <c r="G11" s="31" t="s">
        <v>220</v>
      </c>
      <c r="H11" s="42" t="s">
        <v>221</v>
      </c>
      <c r="I11" s="31">
        <f t="shared" ref="I11:I62" si="1">I10+1</f>
        <v>2</v>
      </c>
    </row>
    <row r="12" spans="1:9" x14ac:dyDescent="0.25">
      <c r="A12" s="31">
        <f t="shared" si="0"/>
        <v>3</v>
      </c>
      <c r="B12" s="361"/>
      <c r="C12" s="31"/>
      <c r="D12" s="42"/>
      <c r="E12" s="31"/>
      <c r="F12" s="31"/>
      <c r="G12" s="31"/>
      <c r="H12" s="42"/>
      <c r="I12" s="31">
        <f t="shared" si="1"/>
        <v>3</v>
      </c>
    </row>
    <row r="13" spans="1:9" x14ac:dyDescent="0.25">
      <c r="A13" s="31">
        <f t="shared" si="0"/>
        <v>4</v>
      </c>
      <c r="C13" s="304"/>
      <c r="F13" s="341" t="s">
        <v>176</v>
      </c>
      <c r="H13" s="341" t="s">
        <v>176</v>
      </c>
      <c r="I13" s="31">
        <f t="shared" si="1"/>
        <v>4</v>
      </c>
    </row>
    <row r="14" spans="1:9" x14ac:dyDescent="0.25">
      <c r="A14" s="31">
        <f t="shared" si="0"/>
        <v>5</v>
      </c>
      <c r="C14" s="304"/>
      <c r="D14" s="341" t="s">
        <v>177</v>
      </c>
      <c r="E14" s="341"/>
      <c r="F14" s="341" t="s">
        <v>178</v>
      </c>
      <c r="H14" s="341" t="s">
        <v>178</v>
      </c>
      <c r="I14" s="31">
        <f t="shared" si="1"/>
        <v>5</v>
      </c>
    </row>
    <row r="15" spans="1:9" x14ac:dyDescent="0.25">
      <c r="A15" s="31">
        <f t="shared" si="0"/>
        <v>6</v>
      </c>
      <c r="C15" s="341"/>
      <c r="D15" s="341" t="s">
        <v>178</v>
      </c>
      <c r="E15" s="341" t="s">
        <v>177</v>
      </c>
      <c r="F15" s="341" t="s">
        <v>179</v>
      </c>
      <c r="H15" s="341" t="s">
        <v>179</v>
      </c>
      <c r="I15" s="31">
        <f t="shared" si="1"/>
        <v>6</v>
      </c>
    </row>
    <row r="16" spans="1:9" x14ac:dyDescent="0.25">
      <c r="A16" s="31">
        <f t="shared" si="0"/>
        <v>7</v>
      </c>
      <c r="C16" s="341"/>
      <c r="D16" s="341" t="s">
        <v>179</v>
      </c>
      <c r="E16" s="341" t="s">
        <v>180</v>
      </c>
      <c r="F16" s="341" t="s">
        <v>181</v>
      </c>
      <c r="G16" s="341"/>
      <c r="H16" s="341" t="s">
        <v>181</v>
      </c>
      <c r="I16" s="31">
        <f t="shared" si="1"/>
        <v>7</v>
      </c>
    </row>
    <row r="17" spans="1:10" ht="18.75" x14ac:dyDescent="0.25">
      <c r="A17" s="31">
        <f t="shared" si="0"/>
        <v>8</v>
      </c>
      <c r="B17" s="362" t="s">
        <v>182</v>
      </c>
      <c r="C17" s="362" t="s">
        <v>183</v>
      </c>
      <c r="D17" s="313" t="s">
        <v>181</v>
      </c>
      <c r="E17" s="313" t="s">
        <v>222</v>
      </c>
      <c r="F17" s="313" t="s">
        <v>184</v>
      </c>
      <c r="G17" s="363" t="s">
        <v>180</v>
      </c>
      <c r="H17" s="313" t="s">
        <v>185</v>
      </c>
      <c r="I17" s="31">
        <f t="shared" si="1"/>
        <v>8</v>
      </c>
    </row>
    <row r="18" spans="1:10" x14ac:dyDescent="0.25">
      <c r="A18" s="31">
        <f t="shared" si="0"/>
        <v>9</v>
      </c>
      <c r="B18" s="53" t="s">
        <v>186</v>
      </c>
      <c r="C18" s="305">
        <v>2020</v>
      </c>
      <c r="D18" s="404">
        <f>'Pg2 App XII C4 Comparison'!G28/12</f>
        <v>0.2922177458971949</v>
      </c>
      <c r="E18" s="365">
        <v>4.1999999999999997E-3</v>
      </c>
      <c r="F18" s="427">
        <f>+D18</f>
        <v>0.2922177458971949</v>
      </c>
      <c r="G18" s="417">
        <f>(D18/2)*E18</f>
        <v>6.1365726638410931E-4</v>
      </c>
      <c r="H18" s="418">
        <f t="shared" ref="H18:H81" si="2">F18+G18</f>
        <v>0.29283140316357903</v>
      </c>
      <c r="I18" s="31">
        <f t="shared" si="1"/>
        <v>9</v>
      </c>
      <c r="J18" s="366"/>
    </row>
    <row r="19" spans="1:10" x14ac:dyDescent="0.25">
      <c r="A19" s="31">
        <f t="shared" si="0"/>
        <v>10</v>
      </c>
      <c r="B19" s="53" t="s">
        <v>187</v>
      </c>
      <c r="C19" s="305">
        <f>C18</f>
        <v>2020</v>
      </c>
      <c r="D19" s="405">
        <f>D18</f>
        <v>0.2922177458971949</v>
      </c>
      <c r="E19" s="365">
        <v>3.8999999999999998E-3</v>
      </c>
      <c r="F19" s="428">
        <f t="shared" ref="F19:F70" si="3">H18+D19</f>
        <v>0.58504914906077388</v>
      </c>
      <c r="G19" s="419">
        <f t="shared" ref="G19:G70" si="4">(H18+F19)/2*E19</f>
        <v>1.7118670768374881E-3</v>
      </c>
      <c r="H19" s="419">
        <f t="shared" si="2"/>
        <v>0.58676101613761134</v>
      </c>
      <c r="I19" s="31">
        <f t="shared" si="1"/>
        <v>10</v>
      </c>
      <c r="J19" s="366"/>
    </row>
    <row r="20" spans="1:10" x14ac:dyDescent="0.25">
      <c r="A20" s="31">
        <f t="shared" si="0"/>
        <v>11</v>
      </c>
      <c r="B20" s="53" t="s">
        <v>188</v>
      </c>
      <c r="C20" s="305">
        <f t="shared" ref="C20:D28" si="5">C19</f>
        <v>2020</v>
      </c>
      <c r="D20" s="405">
        <f t="shared" si="5"/>
        <v>0.2922177458971949</v>
      </c>
      <c r="E20" s="365">
        <v>4.1999999999999997E-3</v>
      </c>
      <c r="F20" s="428">
        <f t="shared" si="3"/>
        <v>0.87897876203480618</v>
      </c>
      <c r="G20" s="419">
        <f t="shared" si="4"/>
        <v>3.0780535341620764E-3</v>
      </c>
      <c r="H20" s="419">
        <f t="shared" si="2"/>
        <v>0.88205681556896831</v>
      </c>
      <c r="I20" s="31">
        <f t="shared" si="1"/>
        <v>11</v>
      </c>
      <c r="J20" s="366"/>
    </row>
    <row r="21" spans="1:10" x14ac:dyDescent="0.25">
      <c r="A21" s="31">
        <f t="shared" si="0"/>
        <v>12</v>
      </c>
      <c r="B21" s="53" t="s">
        <v>189</v>
      </c>
      <c r="C21" s="305">
        <f t="shared" si="5"/>
        <v>2020</v>
      </c>
      <c r="D21" s="405">
        <f t="shared" si="5"/>
        <v>0.2922177458971949</v>
      </c>
      <c r="E21" s="365">
        <v>3.8999999999999998E-3</v>
      </c>
      <c r="F21" s="428">
        <f t="shared" si="3"/>
        <v>1.1742745614661632</v>
      </c>
      <c r="G21" s="419">
        <f t="shared" si="4"/>
        <v>4.0098461852185055E-3</v>
      </c>
      <c r="H21" s="419">
        <f t="shared" si="2"/>
        <v>1.1782844076513816</v>
      </c>
      <c r="I21" s="31">
        <f t="shared" si="1"/>
        <v>12</v>
      </c>
      <c r="J21" s="366"/>
    </row>
    <row r="22" spans="1:10" x14ac:dyDescent="0.25">
      <c r="A22" s="31">
        <f t="shared" si="0"/>
        <v>13</v>
      </c>
      <c r="B22" s="53" t="s">
        <v>190</v>
      </c>
      <c r="C22" s="305">
        <f t="shared" si="5"/>
        <v>2020</v>
      </c>
      <c r="D22" s="405">
        <f t="shared" si="5"/>
        <v>0.2922177458971949</v>
      </c>
      <c r="E22" s="365">
        <v>4.0000000000000001E-3</v>
      </c>
      <c r="F22" s="428">
        <f t="shared" si="3"/>
        <v>1.4705021535485765</v>
      </c>
      <c r="G22" s="419">
        <f t="shared" si="4"/>
        <v>5.2975731223999156E-3</v>
      </c>
      <c r="H22" s="419">
        <f t="shared" si="2"/>
        <v>1.4757997266709764</v>
      </c>
      <c r="I22" s="31">
        <f t="shared" si="1"/>
        <v>13</v>
      </c>
      <c r="J22" s="366"/>
    </row>
    <row r="23" spans="1:10" x14ac:dyDescent="0.25">
      <c r="A23" s="31">
        <f t="shared" si="0"/>
        <v>14</v>
      </c>
      <c r="B23" s="53" t="s">
        <v>191</v>
      </c>
      <c r="C23" s="305">
        <f t="shared" si="5"/>
        <v>2020</v>
      </c>
      <c r="D23" s="405">
        <f t="shared" si="5"/>
        <v>0.2922177458971949</v>
      </c>
      <c r="E23" s="365">
        <v>3.8999999999999998E-3</v>
      </c>
      <c r="F23" s="428">
        <f t="shared" si="3"/>
        <v>1.7680174725681712</v>
      </c>
      <c r="G23" s="419">
        <f t="shared" si="4"/>
        <v>6.3254435385163383E-3</v>
      </c>
      <c r="H23" s="419">
        <f t="shared" si="2"/>
        <v>1.7743429161066875</v>
      </c>
      <c r="I23" s="31">
        <f t="shared" si="1"/>
        <v>14</v>
      </c>
      <c r="J23" s="366"/>
    </row>
    <row r="24" spans="1:10" x14ac:dyDescent="0.25">
      <c r="A24" s="31">
        <f t="shared" si="0"/>
        <v>15</v>
      </c>
      <c r="B24" s="53" t="s">
        <v>192</v>
      </c>
      <c r="C24" s="305">
        <f t="shared" si="5"/>
        <v>2020</v>
      </c>
      <c r="D24" s="405">
        <f t="shared" si="5"/>
        <v>0.2922177458971949</v>
      </c>
      <c r="E24" s="365">
        <v>2.8999999999999998E-3</v>
      </c>
      <c r="F24" s="428">
        <f t="shared" si="3"/>
        <v>2.0665606620038823</v>
      </c>
      <c r="G24" s="419">
        <f t="shared" si="4"/>
        <v>5.5693101882603258E-3</v>
      </c>
      <c r="H24" s="419">
        <f t="shared" si="2"/>
        <v>2.0721299721921427</v>
      </c>
      <c r="I24" s="31">
        <f t="shared" si="1"/>
        <v>15</v>
      </c>
      <c r="J24" s="366"/>
    </row>
    <row r="25" spans="1:10" x14ac:dyDescent="0.25">
      <c r="A25" s="31">
        <f t="shared" si="0"/>
        <v>16</v>
      </c>
      <c r="B25" s="53" t="s">
        <v>193</v>
      </c>
      <c r="C25" s="305">
        <f t="shared" si="5"/>
        <v>2020</v>
      </c>
      <c r="D25" s="405">
        <f t="shared" si="5"/>
        <v>0.2922177458971949</v>
      </c>
      <c r="E25" s="365">
        <v>2.8999999999999998E-3</v>
      </c>
      <c r="F25" s="428">
        <f t="shared" si="3"/>
        <v>2.3643477180893377</v>
      </c>
      <c r="G25" s="419">
        <f t="shared" si="4"/>
        <v>6.4328926509081459E-3</v>
      </c>
      <c r="H25" s="419">
        <f t="shared" si="2"/>
        <v>2.3707806107402458</v>
      </c>
      <c r="I25" s="31">
        <f t="shared" si="1"/>
        <v>16</v>
      </c>
      <c r="J25" s="366"/>
    </row>
    <row r="26" spans="1:10" x14ac:dyDescent="0.25">
      <c r="A26" s="31">
        <f t="shared" si="0"/>
        <v>17</v>
      </c>
      <c r="B26" s="53" t="s">
        <v>194</v>
      </c>
      <c r="C26" s="305">
        <f t="shared" si="5"/>
        <v>2020</v>
      </c>
      <c r="D26" s="405">
        <f t="shared" si="5"/>
        <v>0.2922177458971949</v>
      </c>
      <c r="E26" s="365">
        <v>2.8E-3</v>
      </c>
      <c r="F26" s="428">
        <f t="shared" si="3"/>
        <v>2.6629983566374409</v>
      </c>
      <c r="G26" s="419">
        <f t="shared" si="4"/>
        <v>7.047290554328762E-3</v>
      </c>
      <c r="H26" s="419">
        <f t="shared" si="2"/>
        <v>2.6700456471917695</v>
      </c>
      <c r="I26" s="31">
        <f t="shared" si="1"/>
        <v>17</v>
      </c>
      <c r="J26" s="366"/>
    </row>
    <row r="27" spans="1:10" x14ac:dyDescent="0.25">
      <c r="A27" s="31">
        <f t="shared" si="0"/>
        <v>18</v>
      </c>
      <c r="B27" s="53" t="s">
        <v>195</v>
      </c>
      <c r="C27" s="305">
        <f t="shared" si="5"/>
        <v>2020</v>
      </c>
      <c r="D27" s="405">
        <f t="shared" si="5"/>
        <v>0.2922177458971949</v>
      </c>
      <c r="E27" s="365">
        <v>2.8E-3</v>
      </c>
      <c r="F27" s="428">
        <f t="shared" si="3"/>
        <v>2.9622633930889646</v>
      </c>
      <c r="G27" s="419">
        <f t="shared" si="4"/>
        <v>7.8852326563930274E-3</v>
      </c>
      <c r="H27" s="419">
        <f t="shared" si="2"/>
        <v>2.9701486257453578</v>
      </c>
      <c r="I27" s="31">
        <f t="shared" si="1"/>
        <v>18</v>
      </c>
      <c r="J27" s="366"/>
    </row>
    <row r="28" spans="1:10" x14ac:dyDescent="0.25">
      <c r="A28" s="31">
        <f t="shared" si="0"/>
        <v>19</v>
      </c>
      <c r="B28" s="53" t="s">
        <v>196</v>
      </c>
      <c r="C28" s="305">
        <f t="shared" si="5"/>
        <v>2020</v>
      </c>
      <c r="D28" s="405">
        <f t="shared" si="5"/>
        <v>0.2922177458971949</v>
      </c>
      <c r="E28" s="365">
        <v>2.7000000000000001E-3</v>
      </c>
      <c r="F28" s="428">
        <f t="shared" si="3"/>
        <v>3.2623663716425528</v>
      </c>
      <c r="G28" s="419">
        <f t="shared" si="4"/>
        <v>8.4138952464736811E-3</v>
      </c>
      <c r="H28" s="419">
        <f t="shared" si="2"/>
        <v>3.2707802668890267</v>
      </c>
      <c r="I28" s="31">
        <f t="shared" si="1"/>
        <v>19</v>
      </c>
      <c r="J28" s="366"/>
    </row>
    <row r="29" spans="1:10" x14ac:dyDescent="0.25">
      <c r="A29" s="31">
        <f t="shared" si="0"/>
        <v>20</v>
      </c>
      <c r="B29" s="306" t="s">
        <v>197</v>
      </c>
      <c r="C29" s="307">
        <f>C28</f>
        <v>2020</v>
      </c>
      <c r="D29" s="406">
        <f t="shared" ref="D29" si="6">D28</f>
        <v>0.2922177458971949</v>
      </c>
      <c r="E29" s="368">
        <v>2.8E-3</v>
      </c>
      <c r="F29" s="429">
        <f t="shared" si="3"/>
        <v>3.5629980127862217</v>
      </c>
      <c r="G29" s="420">
        <f t="shared" si="4"/>
        <v>9.5672895915453488E-3</v>
      </c>
      <c r="H29" s="420">
        <f t="shared" si="2"/>
        <v>3.5725653023777673</v>
      </c>
      <c r="I29" s="31">
        <f t="shared" si="1"/>
        <v>20</v>
      </c>
      <c r="J29" s="366"/>
    </row>
    <row r="30" spans="1:10" x14ac:dyDescent="0.25">
      <c r="A30" s="31">
        <f t="shared" si="0"/>
        <v>21</v>
      </c>
      <c r="B30" s="53" t="s">
        <v>186</v>
      </c>
      <c r="C30" s="305">
        <f>C29+1</f>
        <v>2021</v>
      </c>
      <c r="D30" s="364"/>
      <c r="E30" s="365">
        <v>2.8E-3</v>
      </c>
      <c r="F30" s="428">
        <f t="shared" si="3"/>
        <v>3.5725653023777673</v>
      </c>
      <c r="G30" s="419">
        <f t="shared" si="4"/>
        <v>1.0003182846657748E-2</v>
      </c>
      <c r="H30" s="419">
        <f t="shared" si="2"/>
        <v>3.5825684852244248</v>
      </c>
      <c r="I30" s="31">
        <f t="shared" si="1"/>
        <v>21</v>
      </c>
      <c r="J30" s="366"/>
    </row>
    <row r="31" spans="1:10" x14ac:dyDescent="0.25">
      <c r="A31" s="31">
        <f t="shared" si="0"/>
        <v>22</v>
      </c>
      <c r="B31" s="53" t="s">
        <v>187</v>
      </c>
      <c r="C31" s="305">
        <f>C30</f>
        <v>2021</v>
      </c>
      <c r="D31" s="364"/>
      <c r="E31" s="365">
        <v>2.5000000000000001E-3</v>
      </c>
      <c r="F31" s="428">
        <f t="shared" si="3"/>
        <v>3.5825684852244248</v>
      </c>
      <c r="G31" s="419">
        <f t="shared" si="4"/>
        <v>8.9564212130610627E-3</v>
      </c>
      <c r="H31" s="419">
        <f t="shared" si="2"/>
        <v>3.5915249064374861</v>
      </c>
      <c r="I31" s="31">
        <f t="shared" si="1"/>
        <v>22</v>
      </c>
      <c r="J31" s="366"/>
    </row>
    <row r="32" spans="1:10" x14ac:dyDescent="0.25">
      <c r="A32" s="31">
        <f t="shared" si="0"/>
        <v>23</v>
      </c>
      <c r="B32" s="53" t="s">
        <v>188</v>
      </c>
      <c r="C32" s="305">
        <f t="shared" ref="C32:C40" si="7">C31</f>
        <v>2021</v>
      </c>
      <c r="D32" s="364"/>
      <c r="E32" s="365">
        <v>2.8E-3</v>
      </c>
      <c r="F32" s="428">
        <f t="shared" si="3"/>
        <v>3.5915249064374861</v>
      </c>
      <c r="G32" s="419">
        <f t="shared" si="4"/>
        <v>1.005626973802496E-2</v>
      </c>
      <c r="H32" s="419">
        <f t="shared" si="2"/>
        <v>3.601581176175511</v>
      </c>
      <c r="I32" s="31">
        <f t="shared" si="1"/>
        <v>23</v>
      </c>
      <c r="J32" s="366"/>
    </row>
    <row r="33" spans="1:10" x14ac:dyDescent="0.25">
      <c r="A33" s="31">
        <f t="shared" si="0"/>
        <v>24</v>
      </c>
      <c r="B33" s="53" t="s">
        <v>189</v>
      </c>
      <c r="C33" s="305">
        <f t="shared" si="7"/>
        <v>2021</v>
      </c>
      <c r="D33" s="364"/>
      <c r="E33" s="365">
        <v>2.7000000000000001E-3</v>
      </c>
      <c r="F33" s="428">
        <f t="shared" si="3"/>
        <v>3.601581176175511</v>
      </c>
      <c r="G33" s="419">
        <f t="shared" si="4"/>
        <v>9.7242691756738806E-3</v>
      </c>
      <c r="H33" s="419">
        <f t="shared" si="2"/>
        <v>3.611305445351185</v>
      </c>
      <c r="I33" s="31">
        <f t="shared" si="1"/>
        <v>24</v>
      </c>
      <c r="J33" s="366"/>
    </row>
    <row r="34" spans="1:10" x14ac:dyDescent="0.25">
      <c r="A34" s="31">
        <f t="shared" si="0"/>
        <v>25</v>
      </c>
      <c r="B34" s="53" t="s">
        <v>190</v>
      </c>
      <c r="C34" s="305">
        <f t="shared" si="7"/>
        <v>2021</v>
      </c>
      <c r="D34" s="364"/>
      <c r="E34" s="365">
        <v>2.8E-3</v>
      </c>
      <c r="F34" s="428">
        <f t="shared" si="3"/>
        <v>3.611305445351185</v>
      </c>
      <c r="G34" s="419">
        <f t="shared" si="4"/>
        <v>1.0111655246983318E-2</v>
      </c>
      <c r="H34" s="419">
        <f t="shared" si="2"/>
        <v>3.6214171005981681</v>
      </c>
      <c r="I34" s="31">
        <f t="shared" si="1"/>
        <v>25</v>
      </c>
      <c r="J34" s="366"/>
    </row>
    <row r="35" spans="1:10" x14ac:dyDescent="0.25">
      <c r="A35" s="31">
        <f t="shared" si="0"/>
        <v>26</v>
      </c>
      <c r="B35" s="53" t="s">
        <v>191</v>
      </c>
      <c r="C35" s="305">
        <f t="shared" si="7"/>
        <v>2021</v>
      </c>
      <c r="D35" s="364"/>
      <c r="E35" s="365">
        <v>2.7000000000000001E-3</v>
      </c>
      <c r="F35" s="428">
        <f t="shared" si="3"/>
        <v>3.6214171005981681</v>
      </c>
      <c r="G35" s="419">
        <f t="shared" si="4"/>
        <v>9.7778261716150536E-3</v>
      </c>
      <c r="H35" s="419">
        <f t="shared" si="2"/>
        <v>3.6311949267697834</v>
      </c>
      <c r="I35" s="31">
        <f t="shared" si="1"/>
        <v>26</v>
      </c>
      <c r="J35" s="366"/>
    </row>
    <row r="36" spans="1:10" x14ac:dyDescent="0.25">
      <c r="A36" s="31">
        <f t="shared" si="0"/>
        <v>27</v>
      </c>
      <c r="B36" s="53" t="s">
        <v>192</v>
      </c>
      <c r="C36" s="305">
        <f t="shared" si="7"/>
        <v>2021</v>
      </c>
      <c r="D36" s="364"/>
      <c r="E36" s="365">
        <v>2.8E-3</v>
      </c>
      <c r="F36" s="428">
        <f t="shared" si="3"/>
        <v>3.6311949267697834</v>
      </c>
      <c r="G36" s="419">
        <f t="shared" si="4"/>
        <v>1.0167345794955393E-2</v>
      </c>
      <c r="H36" s="419">
        <f t="shared" si="2"/>
        <v>3.6413622725647388</v>
      </c>
      <c r="I36" s="31">
        <f t="shared" si="1"/>
        <v>27</v>
      </c>
      <c r="J36" s="366"/>
    </row>
    <row r="37" spans="1:10" x14ac:dyDescent="0.25">
      <c r="A37" s="31">
        <f t="shared" si="0"/>
        <v>28</v>
      </c>
      <c r="B37" s="53" t="s">
        <v>193</v>
      </c>
      <c r="C37" s="305">
        <f t="shared" si="7"/>
        <v>2021</v>
      </c>
      <c r="D37" s="364"/>
      <c r="E37" s="365">
        <v>2.8E-3</v>
      </c>
      <c r="F37" s="428">
        <f t="shared" si="3"/>
        <v>3.6413622725647388</v>
      </c>
      <c r="G37" s="419">
        <f t="shared" si="4"/>
        <v>1.0195814363181269E-2</v>
      </c>
      <c r="H37" s="419">
        <f t="shared" si="2"/>
        <v>3.6515580869279201</v>
      </c>
      <c r="I37" s="31">
        <f t="shared" si="1"/>
        <v>28</v>
      </c>
      <c r="J37" s="366"/>
    </row>
    <row r="38" spans="1:10" x14ac:dyDescent="0.25">
      <c r="A38" s="31">
        <f t="shared" si="0"/>
        <v>29</v>
      </c>
      <c r="B38" s="53" t="s">
        <v>194</v>
      </c>
      <c r="C38" s="305">
        <f t="shared" si="7"/>
        <v>2021</v>
      </c>
      <c r="D38" s="364"/>
      <c r="E38" s="365">
        <v>2.7000000000000001E-3</v>
      </c>
      <c r="F38" s="428">
        <f t="shared" si="3"/>
        <v>3.6515580869279201</v>
      </c>
      <c r="G38" s="419">
        <f t="shared" si="4"/>
        <v>9.8592068347053852E-3</v>
      </c>
      <c r="H38" s="419">
        <f t="shared" si="2"/>
        <v>3.6614172937626255</v>
      </c>
      <c r="I38" s="31">
        <f t="shared" si="1"/>
        <v>29</v>
      </c>
      <c r="J38" s="366"/>
    </row>
    <row r="39" spans="1:10" x14ac:dyDescent="0.25">
      <c r="A39" s="31">
        <f t="shared" si="0"/>
        <v>30</v>
      </c>
      <c r="B39" s="53" t="s">
        <v>195</v>
      </c>
      <c r="C39" s="305">
        <f t="shared" si="7"/>
        <v>2021</v>
      </c>
      <c r="D39" s="364"/>
      <c r="E39" s="365">
        <v>2.8E-3</v>
      </c>
      <c r="F39" s="428">
        <f t="shared" si="3"/>
        <v>3.6614172937626255</v>
      </c>
      <c r="G39" s="419">
        <f t="shared" si="4"/>
        <v>1.0251968422535351E-2</v>
      </c>
      <c r="H39" s="419">
        <f t="shared" si="2"/>
        <v>3.6716692621851608</v>
      </c>
      <c r="I39" s="31">
        <f t="shared" si="1"/>
        <v>30</v>
      </c>
      <c r="J39" s="366"/>
    </row>
    <row r="40" spans="1:10" x14ac:dyDescent="0.25">
      <c r="A40" s="31">
        <f t="shared" si="0"/>
        <v>31</v>
      </c>
      <c r="B40" s="53" t="s">
        <v>196</v>
      </c>
      <c r="C40" s="305">
        <f t="shared" si="7"/>
        <v>2021</v>
      </c>
      <c r="D40" s="364"/>
      <c r="E40" s="365">
        <v>2.7000000000000001E-3</v>
      </c>
      <c r="F40" s="428">
        <f t="shared" si="3"/>
        <v>3.6716692621851608</v>
      </c>
      <c r="G40" s="419">
        <f t="shared" si="4"/>
        <v>9.9135070078999344E-3</v>
      </c>
      <c r="H40" s="419">
        <f t="shared" si="2"/>
        <v>3.6815827691930605</v>
      </c>
      <c r="I40" s="31">
        <f t="shared" si="1"/>
        <v>31</v>
      </c>
      <c r="J40" s="366"/>
    </row>
    <row r="41" spans="1:10" x14ac:dyDescent="0.25">
      <c r="A41" s="31">
        <f t="shared" si="0"/>
        <v>32</v>
      </c>
      <c r="B41" s="306" t="s">
        <v>197</v>
      </c>
      <c r="C41" s="307">
        <f>C40</f>
        <v>2021</v>
      </c>
      <c r="D41" s="367"/>
      <c r="E41" s="368">
        <v>2.8E-3</v>
      </c>
      <c r="F41" s="429">
        <f t="shared" si="3"/>
        <v>3.6815827691930605</v>
      </c>
      <c r="G41" s="420">
        <f t="shared" si="4"/>
        <v>1.030843175374057E-2</v>
      </c>
      <c r="H41" s="420">
        <f t="shared" si="2"/>
        <v>3.691891200946801</v>
      </c>
      <c r="I41" s="31">
        <f t="shared" si="1"/>
        <v>32</v>
      </c>
      <c r="J41" s="366"/>
    </row>
    <row r="42" spans="1:10" x14ac:dyDescent="0.25">
      <c r="A42" s="31">
        <f t="shared" si="0"/>
        <v>33</v>
      </c>
      <c r="B42" s="53" t="s">
        <v>186</v>
      </c>
      <c r="C42" s="305">
        <v>2022</v>
      </c>
      <c r="D42" s="364"/>
      <c r="E42" s="365">
        <v>2.8E-3</v>
      </c>
      <c r="F42" s="428">
        <f t="shared" si="3"/>
        <v>3.691891200946801</v>
      </c>
      <c r="G42" s="419">
        <f t="shared" si="4"/>
        <v>1.0337295362651043E-2</v>
      </c>
      <c r="H42" s="419">
        <f t="shared" si="2"/>
        <v>3.7022284963094521</v>
      </c>
      <c r="I42" s="31">
        <f t="shared" si="1"/>
        <v>33</v>
      </c>
      <c r="J42" s="366"/>
    </row>
    <row r="43" spans="1:10" x14ac:dyDescent="0.25">
      <c r="A43" s="31">
        <f t="shared" si="0"/>
        <v>34</v>
      </c>
      <c r="B43" s="53" t="s">
        <v>187</v>
      </c>
      <c r="C43" s="305">
        <v>2022</v>
      </c>
      <c r="D43" s="364"/>
      <c r="E43" s="365">
        <v>2.5000000000000001E-3</v>
      </c>
      <c r="F43" s="428">
        <f t="shared" si="3"/>
        <v>3.7022284963094521</v>
      </c>
      <c r="G43" s="419">
        <f t="shared" si="4"/>
        <v>9.2555712407736308E-3</v>
      </c>
      <c r="H43" s="419">
        <f t="shared" si="2"/>
        <v>3.7114840675502259</v>
      </c>
      <c r="I43" s="31">
        <f t="shared" si="1"/>
        <v>34</v>
      </c>
      <c r="J43" s="366"/>
    </row>
    <row r="44" spans="1:10" x14ac:dyDescent="0.25">
      <c r="A44" s="31">
        <f t="shared" si="0"/>
        <v>35</v>
      </c>
      <c r="B44" s="53" t="s">
        <v>188</v>
      </c>
      <c r="C44" s="305">
        <v>2022</v>
      </c>
      <c r="D44" s="364"/>
      <c r="E44" s="365">
        <v>2.8E-3</v>
      </c>
      <c r="F44" s="428">
        <f t="shared" si="3"/>
        <v>3.7114840675502259</v>
      </c>
      <c r="G44" s="419">
        <f t="shared" si="4"/>
        <v>1.0392155389140633E-2</v>
      </c>
      <c r="H44" s="419">
        <f t="shared" si="2"/>
        <v>3.7218762229393665</v>
      </c>
      <c r="I44" s="31">
        <f t="shared" si="1"/>
        <v>35</v>
      </c>
      <c r="J44" s="366"/>
    </row>
    <row r="45" spans="1:10" x14ac:dyDescent="0.25">
      <c r="A45" s="31">
        <f t="shared" si="0"/>
        <v>36</v>
      </c>
      <c r="B45" s="53" t="s">
        <v>189</v>
      </c>
      <c r="C45" s="305">
        <v>2022</v>
      </c>
      <c r="D45" s="364"/>
      <c r="E45" s="365">
        <v>2.7000000000000001E-3</v>
      </c>
      <c r="F45" s="428">
        <f t="shared" si="3"/>
        <v>3.7218762229393665</v>
      </c>
      <c r="G45" s="419">
        <f t="shared" si="4"/>
        <v>1.0049065801936289E-2</v>
      </c>
      <c r="H45" s="419">
        <f t="shared" si="2"/>
        <v>3.7319252887413028</v>
      </c>
      <c r="I45" s="31">
        <f t="shared" si="1"/>
        <v>36</v>
      </c>
      <c r="J45" s="366"/>
    </row>
    <row r="46" spans="1:10" x14ac:dyDescent="0.25">
      <c r="A46" s="31">
        <f t="shared" si="0"/>
        <v>37</v>
      </c>
      <c r="B46" s="53" t="s">
        <v>190</v>
      </c>
      <c r="C46" s="305">
        <v>2022</v>
      </c>
      <c r="D46" s="364"/>
      <c r="E46" s="365">
        <v>2.8E-3</v>
      </c>
      <c r="F46" s="428">
        <f t="shared" si="3"/>
        <v>3.7319252887413028</v>
      </c>
      <c r="G46" s="419">
        <f t="shared" si="4"/>
        <v>1.0449390808475647E-2</v>
      </c>
      <c r="H46" s="419">
        <f t="shared" si="2"/>
        <v>3.7423746795497785</v>
      </c>
      <c r="I46" s="31">
        <f t="shared" si="1"/>
        <v>37</v>
      </c>
      <c r="J46" s="366"/>
    </row>
    <row r="47" spans="1:10" x14ac:dyDescent="0.25">
      <c r="A47" s="31">
        <f t="shared" si="0"/>
        <v>38</v>
      </c>
      <c r="B47" s="53" t="s">
        <v>191</v>
      </c>
      <c r="C47" s="305">
        <v>2022</v>
      </c>
      <c r="D47" s="364"/>
      <c r="E47" s="365">
        <v>2.7000000000000001E-3</v>
      </c>
      <c r="F47" s="428">
        <f t="shared" si="3"/>
        <v>3.7423746795497785</v>
      </c>
      <c r="G47" s="419">
        <f t="shared" si="4"/>
        <v>1.0104411634784403E-2</v>
      </c>
      <c r="H47" s="419">
        <f t="shared" si="2"/>
        <v>3.7524790911845631</v>
      </c>
      <c r="I47" s="31">
        <f t="shared" si="1"/>
        <v>38</v>
      </c>
      <c r="J47" s="366"/>
    </row>
    <row r="48" spans="1:10" x14ac:dyDescent="0.25">
      <c r="A48" s="31">
        <f t="shared" si="0"/>
        <v>39</v>
      </c>
      <c r="B48" s="53" t="s">
        <v>192</v>
      </c>
      <c r="C48" s="305">
        <v>2022</v>
      </c>
      <c r="D48" s="364"/>
      <c r="E48" s="365">
        <v>3.0999999999999999E-3</v>
      </c>
      <c r="F48" s="428">
        <f t="shared" si="3"/>
        <v>3.7524790911845631</v>
      </c>
      <c r="G48" s="419">
        <f t="shared" si="4"/>
        <v>1.1632685182672145E-2</v>
      </c>
      <c r="H48" s="419">
        <f t="shared" si="2"/>
        <v>3.7641117763672352</v>
      </c>
      <c r="I48" s="31">
        <f t="shared" si="1"/>
        <v>39</v>
      </c>
      <c r="J48" s="366"/>
    </row>
    <row r="49" spans="1:10" x14ac:dyDescent="0.25">
      <c r="A49" s="31">
        <f t="shared" si="0"/>
        <v>40</v>
      </c>
      <c r="B49" s="53" t="s">
        <v>193</v>
      </c>
      <c r="C49" s="305">
        <v>2022</v>
      </c>
      <c r="D49" s="364"/>
      <c r="E49" s="365">
        <v>3.0999999999999999E-3</v>
      </c>
      <c r="F49" s="428">
        <f t="shared" si="3"/>
        <v>3.7641117763672352</v>
      </c>
      <c r="G49" s="419">
        <f t="shared" si="4"/>
        <v>1.1668746506738428E-2</v>
      </c>
      <c r="H49" s="419">
        <f t="shared" si="2"/>
        <v>3.7757805228739736</v>
      </c>
      <c r="I49" s="31">
        <f t="shared" si="1"/>
        <v>40</v>
      </c>
      <c r="J49" s="366"/>
    </row>
    <row r="50" spans="1:10" x14ac:dyDescent="0.25">
      <c r="A50" s="31">
        <f t="shared" si="0"/>
        <v>41</v>
      </c>
      <c r="B50" s="53" t="s">
        <v>194</v>
      </c>
      <c r="C50" s="305">
        <v>2022</v>
      </c>
      <c r="D50" s="364"/>
      <c r="E50" s="365">
        <v>3.0000000000000001E-3</v>
      </c>
      <c r="F50" s="428">
        <f t="shared" si="3"/>
        <v>3.7757805228739736</v>
      </c>
      <c r="G50" s="419">
        <f t="shared" si="4"/>
        <v>1.1327341568621922E-2</v>
      </c>
      <c r="H50" s="419">
        <f t="shared" si="2"/>
        <v>3.7871078644425955</v>
      </c>
      <c r="I50" s="31">
        <f t="shared" si="1"/>
        <v>41</v>
      </c>
      <c r="J50" s="366"/>
    </row>
    <row r="51" spans="1:10" x14ac:dyDescent="0.25">
      <c r="A51" s="31">
        <f t="shared" si="0"/>
        <v>42</v>
      </c>
      <c r="B51" s="53" t="s">
        <v>195</v>
      </c>
      <c r="C51" s="305">
        <v>2022</v>
      </c>
      <c r="D51" s="364"/>
      <c r="E51" s="365">
        <v>4.1999999999999997E-3</v>
      </c>
      <c r="F51" s="428">
        <f t="shared" si="3"/>
        <v>3.7871078644425955</v>
      </c>
      <c r="G51" s="419">
        <f t="shared" si="4"/>
        <v>1.59058530306589E-2</v>
      </c>
      <c r="H51" s="419">
        <f t="shared" si="2"/>
        <v>3.8030137174732546</v>
      </c>
      <c r="I51" s="31">
        <f t="shared" si="1"/>
        <v>42</v>
      </c>
      <c r="J51" s="366"/>
    </row>
    <row r="52" spans="1:10" x14ac:dyDescent="0.25">
      <c r="A52" s="31">
        <f t="shared" si="0"/>
        <v>43</v>
      </c>
      <c r="B52" s="53" t="s">
        <v>196</v>
      </c>
      <c r="C52" s="305">
        <v>2022</v>
      </c>
      <c r="D52" s="364"/>
      <c r="E52" s="365">
        <v>4.0000000000000001E-3</v>
      </c>
      <c r="F52" s="428">
        <f t="shared" si="3"/>
        <v>3.8030137174732546</v>
      </c>
      <c r="G52" s="419">
        <f t="shared" si="4"/>
        <v>1.5212054869893018E-2</v>
      </c>
      <c r="H52" s="419">
        <f t="shared" si="2"/>
        <v>3.8182257723431476</v>
      </c>
      <c r="I52" s="31">
        <f t="shared" si="1"/>
        <v>43</v>
      </c>
      <c r="J52" s="366"/>
    </row>
    <row r="53" spans="1:10" x14ac:dyDescent="0.25">
      <c r="A53" s="31">
        <f t="shared" si="0"/>
        <v>44</v>
      </c>
      <c r="B53" s="306" t="s">
        <v>197</v>
      </c>
      <c r="C53" s="307">
        <v>2022</v>
      </c>
      <c r="D53" s="367"/>
      <c r="E53" s="368">
        <v>4.1999999999999997E-3</v>
      </c>
      <c r="F53" s="429">
        <f t="shared" si="3"/>
        <v>3.8182257723431476</v>
      </c>
      <c r="G53" s="420">
        <f t="shared" si="4"/>
        <v>1.6036548243841219E-2</v>
      </c>
      <c r="H53" s="420">
        <f t="shared" si="2"/>
        <v>3.8342623205869888</v>
      </c>
      <c r="I53" s="31">
        <f t="shared" si="1"/>
        <v>44</v>
      </c>
      <c r="J53" s="366"/>
    </row>
    <row r="54" spans="1:10" x14ac:dyDescent="0.25">
      <c r="A54" s="31">
        <f t="shared" si="0"/>
        <v>45</v>
      </c>
      <c r="B54" s="53" t="s">
        <v>186</v>
      </c>
      <c r="C54" s="305">
        <v>2023</v>
      </c>
      <c r="D54" s="364"/>
      <c r="E54" s="365">
        <v>5.4000000000000003E-3</v>
      </c>
      <c r="F54" s="428">
        <f t="shared" si="3"/>
        <v>3.8342623205869888</v>
      </c>
      <c r="G54" s="419">
        <f t="shared" si="4"/>
        <v>2.070501653116974E-2</v>
      </c>
      <c r="H54" s="419">
        <f t="shared" si="2"/>
        <v>3.8549673371181585</v>
      </c>
      <c r="I54" s="31">
        <f t="shared" si="1"/>
        <v>45</v>
      </c>
      <c r="J54" s="366"/>
    </row>
    <row r="55" spans="1:10" x14ac:dyDescent="0.25">
      <c r="A55" s="31">
        <f t="shared" si="0"/>
        <v>46</v>
      </c>
      <c r="B55" s="53" t="s">
        <v>187</v>
      </c>
      <c r="C55" s="305">
        <v>2023</v>
      </c>
      <c r="D55" s="364"/>
      <c r="E55" s="365">
        <v>4.7999999999999996E-3</v>
      </c>
      <c r="F55" s="428">
        <f t="shared" si="3"/>
        <v>3.8549673371181585</v>
      </c>
      <c r="G55" s="419">
        <f t="shared" si="4"/>
        <v>1.850384321816716E-2</v>
      </c>
      <c r="H55" s="419">
        <f t="shared" si="2"/>
        <v>3.8734711803363258</v>
      </c>
      <c r="I55" s="31">
        <f t="shared" si="1"/>
        <v>46</v>
      </c>
      <c r="J55" s="366"/>
    </row>
    <row r="56" spans="1:10" x14ac:dyDescent="0.25">
      <c r="A56" s="31">
        <f t="shared" si="0"/>
        <v>47</v>
      </c>
      <c r="B56" s="53" t="s">
        <v>188</v>
      </c>
      <c r="C56" s="305">
        <v>2023</v>
      </c>
      <c r="D56" s="364"/>
      <c r="E56" s="365">
        <v>5.4000000000000003E-3</v>
      </c>
      <c r="F56" s="428">
        <f t="shared" si="3"/>
        <v>3.8734711803363258</v>
      </c>
      <c r="G56" s="419">
        <f t="shared" si="4"/>
        <v>2.091674437381616E-2</v>
      </c>
      <c r="H56" s="419">
        <f t="shared" si="2"/>
        <v>3.8943879247101418</v>
      </c>
      <c r="I56" s="31">
        <f t="shared" si="1"/>
        <v>47</v>
      </c>
      <c r="J56" s="366"/>
    </row>
    <row r="57" spans="1:10" x14ac:dyDescent="0.25">
      <c r="A57" s="31">
        <f t="shared" si="0"/>
        <v>48</v>
      </c>
      <c r="B57" s="53" t="s">
        <v>189</v>
      </c>
      <c r="C57" s="305">
        <v>2023</v>
      </c>
      <c r="D57" s="364"/>
      <c r="E57" s="365">
        <v>6.1999999999999998E-3</v>
      </c>
      <c r="F57" s="428">
        <f t="shared" si="3"/>
        <v>3.8943879247101418</v>
      </c>
      <c r="G57" s="419">
        <f t="shared" si="4"/>
        <v>2.4145205133202879E-2</v>
      </c>
      <c r="H57" s="419">
        <f t="shared" si="2"/>
        <v>3.9185331298433446</v>
      </c>
      <c r="I57" s="31">
        <f t="shared" si="1"/>
        <v>48</v>
      </c>
      <c r="J57" s="366"/>
    </row>
    <row r="58" spans="1:10" x14ac:dyDescent="0.25">
      <c r="A58" s="31">
        <f t="shared" si="0"/>
        <v>49</v>
      </c>
      <c r="B58" s="53" t="s">
        <v>190</v>
      </c>
      <c r="C58" s="305">
        <v>2023</v>
      </c>
      <c r="D58" s="364"/>
      <c r="E58" s="365">
        <v>6.4000000000000003E-3</v>
      </c>
      <c r="F58" s="428">
        <f t="shared" si="3"/>
        <v>3.9185331298433446</v>
      </c>
      <c r="G58" s="419">
        <f t="shared" si="4"/>
        <v>2.5078612030997406E-2</v>
      </c>
      <c r="H58" s="419">
        <f t="shared" si="2"/>
        <v>3.9436117418743422</v>
      </c>
      <c r="I58" s="31">
        <f t="shared" si="1"/>
        <v>49</v>
      </c>
      <c r="J58" s="366"/>
    </row>
    <row r="59" spans="1:10" x14ac:dyDescent="0.25">
      <c r="A59" s="31">
        <f t="shared" si="0"/>
        <v>50</v>
      </c>
      <c r="B59" s="53" t="s">
        <v>191</v>
      </c>
      <c r="C59" s="305">
        <v>2023</v>
      </c>
      <c r="D59" s="364"/>
      <c r="E59" s="365">
        <v>6.1999999999999998E-3</v>
      </c>
      <c r="F59" s="428">
        <f t="shared" si="3"/>
        <v>3.9436117418743422</v>
      </c>
      <c r="G59" s="419">
        <f t="shared" si="4"/>
        <v>2.4450392799620919E-2</v>
      </c>
      <c r="H59" s="419">
        <f t="shared" si="2"/>
        <v>3.9680621346739633</v>
      </c>
      <c r="I59" s="31">
        <f t="shared" si="1"/>
        <v>50</v>
      </c>
      <c r="J59" s="366"/>
    </row>
    <row r="60" spans="1:10" x14ac:dyDescent="0.25">
      <c r="A60" s="31">
        <f t="shared" si="0"/>
        <v>51</v>
      </c>
      <c r="B60" s="53" t="s">
        <v>192</v>
      </c>
      <c r="C60" s="305">
        <v>2023</v>
      </c>
      <c r="D60" s="364"/>
      <c r="E60" s="365">
        <v>6.7999999999999996E-3</v>
      </c>
      <c r="F60" s="428">
        <f t="shared" si="3"/>
        <v>3.9680621346739633</v>
      </c>
      <c r="G60" s="419">
        <f t="shared" si="4"/>
        <v>2.6982822515782948E-2</v>
      </c>
      <c r="H60" s="419">
        <f t="shared" si="2"/>
        <v>3.9950449571897462</v>
      </c>
      <c r="I60" s="31">
        <f t="shared" si="1"/>
        <v>51</v>
      </c>
      <c r="J60" s="366"/>
    </row>
    <row r="61" spans="1:10" x14ac:dyDescent="0.25">
      <c r="A61" s="31">
        <f t="shared" si="0"/>
        <v>52</v>
      </c>
      <c r="B61" s="53" t="s">
        <v>193</v>
      </c>
      <c r="C61" s="305">
        <v>2023</v>
      </c>
      <c r="D61" s="364"/>
      <c r="E61" s="365">
        <v>6.7999999999999996E-3</v>
      </c>
      <c r="F61" s="428">
        <f t="shared" si="3"/>
        <v>3.9950449571897462</v>
      </c>
      <c r="G61" s="419">
        <f t="shared" si="4"/>
        <v>2.7166305708890271E-2</v>
      </c>
      <c r="H61" s="419">
        <f t="shared" si="2"/>
        <v>4.0222112628986366</v>
      </c>
      <c r="I61" s="31">
        <f t="shared" si="1"/>
        <v>52</v>
      </c>
      <c r="J61" s="366"/>
    </row>
    <row r="62" spans="1:10" x14ac:dyDescent="0.25">
      <c r="A62" s="31">
        <f t="shared" si="0"/>
        <v>53</v>
      </c>
      <c r="B62" s="53" t="s">
        <v>194</v>
      </c>
      <c r="C62" s="305">
        <v>2023</v>
      </c>
      <c r="D62" s="364"/>
      <c r="E62" s="365">
        <v>6.6E-3</v>
      </c>
      <c r="F62" s="428">
        <f t="shared" si="3"/>
        <v>4.0222112628986366</v>
      </c>
      <c r="G62" s="419">
        <f t="shared" si="4"/>
        <v>2.6546594335131003E-2</v>
      </c>
      <c r="H62" s="419">
        <f t="shared" si="2"/>
        <v>4.0487578572337677</v>
      </c>
      <c r="I62" s="31">
        <f t="shared" si="1"/>
        <v>53</v>
      </c>
      <c r="J62" s="366"/>
    </row>
    <row r="63" spans="1:10" x14ac:dyDescent="0.25">
      <c r="A63" s="31">
        <f t="shared" ref="A63:A90" si="8">A62+1</f>
        <v>54</v>
      </c>
      <c r="B63" s="53" t="s">
        <v>195</v>
      </c>
      <c r="C63" s="305">
        <v>2023</v>
      </c>
      <c r="D63" s="364"/>
      <c r="E63" s="365">
        <v>7.1000000000000004E-3</v>
      </c>
      <c r="F63" s="428">
        <f t="shared" si="3"/>
        <v>4.0487578572337677</v>
      </c>
      <c r="G63" s="419">
        <f t="shared" si="4"/>
        <v>2.8746180786359751E-2</v>
      </c>
      <c r="H63" s="419">
        <f t="shared" si="2"/>
        <v>4.0775040380201277</v>
      </c>
      <c r="I63" s="31">
        <f t="shared" ref="I63:I90" si="9">I62+1</f>
        <v>54</v>
      </c>
      <c r="J63" s="366"/>
    </row>
    <row r="64" spans="1:10" x14ac:dyDescent="0.25">
      <c r="A64" s="31">
        <f t="shared" si="8"/>
        <v>55</v>
      </c>
      <c r="B64" s="53" t="s">
        <v>196</v>
      </c>
      <c r="C64" s="305">
        <v>2023</v>
      </c>
      <c r="D64" s="364"/>
      <c r="E64" s="365">
        <v>6.8999999999999999E-3</v>
      </c>
      <c r="F64" s="428">
        <f t="shared" si="3"/>
        <v>4.0775040380201277</v>
      </c>
      <c r="G64" s="419">
        <f t="shared" si="4"/>
        <v>2.8134777862338881E-2</v>
      </c>
      <c r="H64" s="419">
        <f t="shared" si="2"/>
        <v>4.1056388158824664</v>
      </c>
      <c r="I64" s="31">
        <f t="shared" si="9"/>
        <v>55</v>
      </c>
      <c r="J64" s="366"/>
    </row>
    <row r="65" spans="1:11" x14ac:dyDescent="0.25">
      <c r="A65" s="31">
        <f t="shared" si="8"/>
        <v>56</v>
      </c>
      <c r="B65" s="306" t="s">
        <v>197</v>
      </c>
      <c r="C65" s="307">
        <v>2023</v>
      </c>
      <c r="D65" s="367"/>
      <c r="E65" s="368">
        <v>7.1000000000000004E-3</v>
      </c>
      <c r="F65" s="429">
        <f t="shared" si="3"/>
        <v>4.1056388158824664</v>
      </c>
      <c r="G65" s="420">
        <f t="shared" si="4"/>
        <v>2.9150035592765512E-2</v>
      </c>
      <c r="H65" s="420">
        <f t="shared" si="2"/>
        <v>4.134788851475232</v>
      </c>
      <c r="I65" s="31">
        <f t="shared" si="9"/>
        <v>56</v>
      </c>
      <c r="J65" s="366"/>
    </row>
    <row r="66" spans="1:11" x14ac:dyDescent="0.25">
      <c r="A66" s="31">
        <f t="shared" si="8"/>
        <v>57</v>
      </c>
      <c r="B66" s="398" t="s">
        <v>186</v>
      </c>
      <c r="C66" s="399">
        <v>2024</v>
      </c>
      <c r="D66" s="388"/>
      <c r="E66" s="365">
        <v>7.1999999999999998E-3</v>
      </c>
      <c r="F66" s="428">
        <f t="shared" si="3"/>
        <v>4.134788851475232</v>
      </c>
      <c r="G66" s="421">
        <f t="shared" si="4"/>
        <v>2.977047973062167E-2</v>
      </c>
      <c r="H66" s="419">
        <f t="shared" si="2"/>
        <v>4.1645593312058535</v>
      </c>
      <c r="I66" s="31">
        <f t="shared" si="9"/>
        <v>57</v>
      </c>
      <c r="J66" s="366"/>
    </row>
    <row r="67" spans="1:11" x14ac:dyDescent="0.25">
      <c r="A67" s="31">
        <f t="shared" si="8"/>
        <v>58</v>
      </c>
      <c r="B67" s="398" t="s">
        <v>187</v>
      </c>
      <c r="C67" s="399">
        <v>2024</v>
      </c>
      <c r="D67" s="388"/>
      <c r="E67" s="365">
        <v>6.7999999999999996E-3</v>
      </c>
      <c r="F67" s="428">
        <f t="shared" si="3"/>
        <v>4.1645593312058535</v>
      </c>
      <c r="G67" s="421">
        <f t="shared" si="4"/>
        <v>2.8319003452199801E-2</v>
      </c>
      <c r="H67" s="419">
        <f t="shared" si="2"/>
        <v>4.1928783346580536</v>
      </c>
      <c r="I67" s="31">
        <f t="shared" si="9"/>
        <v>58</v>
      </c>
      <c r="J67" s="366"/>
    </row>
    <row r="68" spans="1:11" x14ac:dyDescent="0.25">
      <c r="A68" s="31">
        <f t="shared" si="8"/>
        <v>59</v>
      </c>
      <c r="B68" s="398" t="s">
        <v>188</v>
      </c>
      <c r="C68" s="399">
        <v>2024</v>
      </c>
      <c r="D68" s="388"/>
      <c r="E68" s="365">
        <v>7.1999999999999998E-3</v>
      </c>
      <c r="F68" s="428">
        <f t="shared" si="3"/>
        <v>4.1928783346580536</v>
      </c>
      <c r="G68" s="421">
        <f t="shared" si="4"/>
        <v>3.0188724009537985E-2</v>
      </c>
      <c r="H68" s="419">
        <f t="shared" si="2"/>
        <v>4.223067058667592</v>
      </c>
      <c r="I68" s="31">
        <f t="shared" si="9"/>
        <v>59</v>
      </c>
      <c r="J68" s="366"/>
    </row>
    <row r="69" spans="1:11" x14ac:dyDescent="0.25">
      <c r="A69" s="31">
        <f t="shared" si="8"/>
        <v>60</v>
      </c>
      <c r="B69" s="398" t="s">
        <v>189</v>
      </c>
      <c r="C69" s="399">
        <v>2024</v>
      </c>
      <c r="D69" s="388"/>
      <c r="E69" s="365">
        <v>7.0000000000000001E-3</v>
      </c>
      <c r="F69" s="428">
        <f t="shared" si="3"/>
        <v>4.223067058667592</v>
      </c>
      <c r="G69" s="421">
        <f t="shared" si="4"/>
        <v>2.9561469410673145E-2</v>
      </c>
      <c r="H69" s="419">
        <f t="shared" si="2"/>
        <v>4.2526285280782652</v>
      </c>
      <c r="I69" s="31">
        <f t="shared" si="9"/>
        <v>60</v>
      </c>
      <c r="J69" s="366"/>
    </row>
    <row r="70" spans="1:11" x14ac:dyDescent="0.25">
      <c r="A70" s="31">
        <f t="shared" si="8"/>
        <v>61</v>
      </c>
      <c r="B70" s="398" t="s">
        <v>190</v>
      </c>
      <c r="C70" s="399">
        <v>2024</v>
      </c>
      <c r="D70" s="388"/>
      <c r="E70" s="365">
        <v>7.1999999999999998E-3</v>
      </c>
      <c r="F70" s="428">
        <f t="shared" si="3"/>
        <v>4.2526285280782652</v>
      </c>
      <c r="G70" s="421">
        <f t="shared" si="4"/>
        <v>3.0618925402163509E-2</v>
      </c>
      <c r="H70" s="419">
        <f t="shared" si="2"/>
        <v>4.2832474534804286</v>
      </c>
      <c r="I70" s="31">
        <f t="shared" si="9"/>
        <v>61</v>
      </c>
      <c r="J70" s="366"/>
    </row>
    <row r="71" spans="1:11" x14ac:dyDescent="0.25">
      <c r="A71" s="31">
        <f t="shared" si="8"/>
        <v>62</v>
      </c>
      <c r="B71" s="398" t="s">
        <v>191</v>
      </c>
      <c r="C71" s="399">
        <v>2024</v>
      </c>
      <c r="D71" s="400"/>
      <c r="E71" s="365">
        <v>7.0000000000000001E-3</v>
      </c>
      <c r="F71" s="428">
        <f>H70+D71</f>
        <v>4.2832474534804286</v>
      </c>
      <c r="G71" s="422">
        <f>(H70+F71)/2*E71</f>
        <v>2.9982732174363001E-2</v>
      </c>
      <c r="H71" s="419">
        <f t="shared" si="2"/>
        <v>4.3132301856547919</v>
      </c>
      <c r="I71" s="31">
        <f t="shared" si="9"/>
        <v>62</v>
      </c>
      <c r="J71" s="366"/>
    </row>
    <row r="72" spans="1:11" x14ac:dyDescent="0.25">
      <c r="A72" s="31">
        <f t="shared" si="8"/>
        <v>63</v>
      </c>
      <c r="B72" s="398" t="s">
        <v>192</v>
      </c>
      <c r="C72" s="399">
        <v>2024</v>
      </c>
      <c r="D72" s="388"/>
      <c r="E72" s="365">
        <v>7.1999999999999998E-3</v>
      </c>
      <c r="F72" s="428">
        <f t="shared" ref="F72:F89" si="10">H71+D72</f>
        <v>4.3132301856547919</v>
      </c>
      <c r="G72" s="422">
        <f t="shared" ref="G72:G89" si="11">(H71+F72)/2*E72</f>
        <v>3.1055257336714499E-2</v>
      </c>
      <c r="H72" s="419">
        <f t="shared" si="2"/>
        <v>4.3442854429915068</v>
      </c>
      <c r="I72" s="31">
        <f t="shared" si="9"/>
        <v>63</v>
      </c>
      <c r="J72" s="366"/>
    </row>
    <row r="73" spans="1:11" x14ac:dyDescent="0.25">
      <c r="A73" s="31">
        <f t="shared" si="8"/>
        <v>64</v>
      </c>
      <c r="B73" s="398" t="s">
        <v>193</v>
      </c>
      <c r="C73" s="399">
        <v>2024</v>
      </c>
      <c r="D73" s="388"/>
      <c r="E73" s="365">
        <v>7.1999999999999998E-3</v>
      </c>
      <c r="F73" s="428">
        <f t="shared" si="10"/>
        <v>4.3442854429915068</v>
      </c>
      <c r="G73" s="422">
        <f t="shared" si="11"/>
        <v>3.1278855189538851E-2</v>
      </c>
      <c r="H73" s="419">
        <f t="shared" si="2"/>
        <v>4.3755642981810459</v>
      </c>
      <c r="I73" s="31">
        <f t="shared" si="9"/>
        <v>64</v>
      </c>
      <c r="J73" s="366"/>
    </row>
    <row r="74" spans="1:11" x14ac:dyDescent="0.25">
      <c r="A74" s="31">
        <f t="shared" si="8"/>
        <v>65</v>
      </c>
      <c r="B74" s="398" t="s">
        <v>194</v>
      </c>
      <c r="C74" s="399">
        <v>2024</v>
      </c>
      <c r="D74" s="388"/>
      <c r="E74" s="365">
        <v>7.0000000000000001E-3</v>
      </c>
      <c r="F74" s="428">
        <f t="shared" si="10"/>
        <v>4.3755642981810459</v>
      </c>
      <c r="G74" s="422">
        <f t="shared" si="11"/>
        <v>3.062895008726732E-2</v>
      </c>
      <c r="H74" s="419">
        <f t="shared" si="2"/>
        <v>4.4061932482683135</v>
      </c>
      <c r="I74" s="31">
        <f t="shared" si="9"/>
        <v>65</v>
      </c>
      <c r="J74" s="366"/>
    </row>
    <row r="75" spans="1:11" x14ac:dyDescent="0.25">
      <c r="A75" s="31">
        <f t="shared" si="8"/>
        <v>66</v>
      </c>
      <c r="B75" s="398" t="s">
        <v>195</v>
      </c>
      <c r="C75" s="399">
        <v>2024</v>
      </c>
      <c r="D75" s="388"/>
      <c r="E75" s="365">
        <v>7.1999999999999998E-3</v>
      </c>
      <c r="F75" s="428">
        <f t="shared" si="10"/>
        <v>4.4061932482683135</v>
      </c>
      <c r="G75" s="422">
        <f t="shared" si="11"/>
        <v>3.1724591387531857E-2</v>
      </c>
      <c r="H75" s="419">
        <f t="shared" si="2"/>
        <v>4.437917839655845</v>
      </c>
      <c r="I75" s="31">
        <f t="shared" si="9"/>
        <v>66</v>
      </c>
      <c r="J75" s="366"/>
    </row>
    <row r="76" spans="1:11" x14ac:dyDescent="0.25">
      <c r="A76" s="31">
        <f t="shared" si="8"/>
        <v>67</v>
      </c>
      <c r="B76" s="398" t="s">
        <v>196</v>
      </c>
      <c r="C76" s="399">
        <v>2024</v>
      </c>
      <c r="D76" s="388"/>
      <c r="E76" s="365">
        <v>7.0000000000000001E-3</v>
      </c>
      <c r="F76" s="428">
        <f t="shared" si="10"/>
        <v>4.437917839655845</v>
      </c>
      <c r="G76" s="422">
        <f t="shared" si="11"/>
        <v>3.1065424877590914E-2</v>
      </c>
      <c r="H76" s="419">
        <f t="shared" si="2"/>
        <v>4.4689832645334358</v>
      </c>
      <c r="I76" s="31">
        <f t="shared" si="9"/>
        <v>67</v>
      </c>
      <c r="J76" s="366"/>
    </row>
    <row r="77" spans="1:11" x14ac:dyDescent="0.25">
      <c r="A77" s="31">
        <f t="shared" si="8"/>
        <v>68</v>
      </c>
      <c r="B77" s="401" t="s">
        <v>197</v>
      </c>
      <c r="C77" s="402">
        <v>2024</v>
      </c>
      <c r="D77" s="403"/>
      <c r="E77" s="368">
        <v>7.1999999999999998E-3</v>
      </c>
      <c r="F77" s="429">
        <f t="shared" si="10"/>
        <v>4.4689832645334358</v>
      </c>
      <c r="G77" s="423">
        <f t="shared" si="11"/>
        <v>3.2176679504640739E-2</v>
      </c>
      <c r="H77" s="420">
        <f t="shared" si="2"/>
        <v>4.5011599440380765</v>
      </c>
      <c r="I77" s="31">
        <f t="shared" si="9"/>
        <v>68</v>
      </c>
      <c r="J77" s="366"/>
      <c r="K77" s="430"/>
    </row>
    <row r="78" spans="1:11" x14ac:dyDescent="0.25">
      <c r="A78" s="31">
        <f t="shared" si="8"/>
        <v>69</v>
      </c>
      <c r="B78" s="398" t="s">
        <v>186</v>
      </c>
      <c r="C78" s="399">
        <v>2025</v>
      </c>
      <c r="E78" s="365">
        <v>6.7999999999999996E-3</v>
      </c>
      <c r="F78" s="485">
        <f t="shared" si="10"/>
        <v>4.5011599440380765</v>
      </c>
      <c r="G78" s="486">
        <f t="shared" si="11"/>
        <v>3.0607887619458918E-2</v>
      </c>
      <c r="H78" s="487">
        <f t="shared" si="2"/>
        <v>4.5317678316575352</v>
      </c>
      <c r="I78" s="31">
        <f t="shared" si="9"/>
        <v>69</v>
      </c>
      <c r="J78" s="366"/>
      <c r="K78" s="430"/>
    </row>
    <row r="79" spans="1:11" x14ac:dyDescent="0.25">
      <c r="A79" s="31">
        <f t="shared" si="8"/>
        <v>70</v>
      </c>
      <c r="B79" s="398" t="s">
        <v>187</v>
      </c>
      <c r="C79" s="399">
        <v>2025</v>
      </c>
      <c r="E79" s="365">
        <v>6.1999999999999998E-3</v>
      </c>
      <c r="F79" s="428">
        <f t="shared" si="10"/>
        <v>4.5317678316575352</v>
      </c>
      <c r="G79" s="422">
        <f t="shared" si="11"/>
        <v>2.8096960556276716E-2</v>
      </c>
      <c r="H79" s="419">
        <f t="shared" si="2"/>
        <v>4.559864792213812</v>
      </c>
      <c r="I79" s="31">
        <f t="shared" si="9"/>
        <v>70</v>
      </c>
      <c r="J79" s="366"/>
      <c r="K79" s="430"/>
    </row>
    <row r="80" spans="1:11" x14ac:dyDescent="0.25">
      <c r="A80" s="31">
        <f t="shared" si="8"/>
        <v>71</v>
      </c>
      <c r="B80" s="398" t="s">
        <v>188</v>
      </c>
      <c r="C80" s="399">
        <v>2025</v>
      </c>
      <c r="E80" s="365">
        <v>6.7999999999999996E-3</v>
      </c>
      <c r="F80" s="428">
        <f t="shared" si="10"/>
        <v>4.559864792213812</v>
      </c>
      <c r="G80" s="422">
        <f t="shared" si="11"/>
        <v>3.1007080587053919E-2</v>
      </c>
      <c r="H80" s="419">
        <f t="shared" si="2"/>
        <v>4.5908718728008662</v>
      </c>
      <c r="I80" s="31">
        <f t="shared" si="9"/>
        <v>71</v>
      </c>
      <c r="J80" s="366"/>
      <c r="K80" s="430"/>
    </row>
    <row r="81" spans="1:11" x14ac:dyDescent="0.25">
      <c r="A81" s="31">
        <f t="shared" si="8"/>
        <v>72</v>
      </c>
      <c r="B81" s="398" t="s">
        <v>189</v>
      </c>
      <c r="C81" s="399">
        <v>2025</v>
      </c>
      <c r="E81" s="365">
        <v>6.1999999999999998E-3</v>
      </c>
      <c r="F81" s="428">
        <f t="shared" si="10"/>
        <v>4.5908718728008662</v>
      </c>
      <c r="G81" s="422">
        <f t="shared" si="11"/>
        <v>2.8463405611365369E-2</v>
      </c>
      <c r="H81" s="419">
        <f t="shared" si="2"/>
        <v>4.6193352784122315</v>
      </c>
      <c r="I81" s="31">
        <f t="shared" si="9"/>
        <v>72</v>
      </c>
      <c r="J81" s="366"/>
      <c r="K81" s="430"/>
    </row>
    <row r="82" spans="1:11" x14ac:dyDescent="0.25">
      <c r="A82" s="31">
        <f t="shared" si="8"/>
        <v>73</v>
      </c>
      <c r="B82" s="398" t="s">
        <v>190</v>
      </c>
      <c r="C82" s="399">
        <v>2025</v>
      </c>
      <c r="E82" s="365">
        <v>6.4000000000000003E-3</v>
      </c>
      <c r="F82" s="428">
        <f t="shared" si="10"/>
        <v>4.6193352784122315</v>
      </c>
      <c r="G82" s="422">
        <f t="shared" si="11"/>
        <v>2.9563745781838284E-2</v>
      </c>
      <c r="H82" s="419">
        <f t="shared" ref="H82:H89" si="12">F82+G82</f>
        <v>4.64889902419407</v>
      </c>
      <c r="I82" s="31">
        <f t="shared" si="9"/>
        <v>73</v>
      </c>
      <c r="J82" s="366"/>
      <c r="K82" s="430"/>
    </row>
    <row r="83" spans="1:11" x14ac:dyDescent="0.25">
      <c r="A83" s="31">
        <f t="shared" si="8"/>
        <v>74</v>
      </c>
      <c r="B83" s="398" t="s">
        <v>191</v>
      </c>
      <c r="C83" s="399">
        <v>2025</v>
      </c>
      <c r="E83" s="365">
        <v>6.1999999999999998E-3</v>
      </c>
      <c r="F83" s="428">
        <f t="shared" si="10"/>
        <v>4.64889902419407</v>
      </c>
      <c r="G83" s="422">
        <f t="shared" si="11"/>
        <v>2.8823173950003233E-2</v>
      </c>
      <c r="H83" s="419">
        <f t="shared" si="12"/>
        <v>4.6777221981440729</v>
      </c>
      <c r="I83" s="31">
        <f t="shared" si="9"/>
        <v>74</v>
      </c>
      <c r="J83" s="366"/>
      <c r="K83" s="430"/>
    </row>
    <row r="84" spans="1:11" x14ac:dyDescent="0.25">
      <c r="A84" s="31">
        <f t="shared" si="8"/>
        <v>75</v>
      </c>
      <c r="B84" s="398" t="s">
        <v>192</v>
      </c>
      <c r="C84" s="399">
        <v>2025</v>
      </c>
      <c r="E84" s="365">
        <v>6.4000000000000003E-3</v>
      </c>
      <c r="F84" s="428">
        <f t="shared" si="10"/>
        <v>4.6777221981440729</v>
      </c>
      <c r="G84" s="422">
        <f t="shared" si="11"/>
        <v>2.9937422068122069E-2</v>
      </c>
      <c r="H84" s="419">
        <f t="shared" si="12"/>
        <v>4.707659620212195</v>
      </c>
      <c r="I84" s="31">
        <f t="shared" si="9"/>
        <v>75</v>
      </c>
      <c r="J84" s="366"/>
      <c r="K84" s="430"/>
    </row>
    <row r="85" spans="1:11" x14ac:dyDescent="0.25">
      <c r="A85" s="31">
        <f t="shared" si="8"/>
        <v>76</v>
      </c>
      <c r="B85" s="398" t="s">
        <v>193</v>
      </c>
      <c r="C85" s="399">
        <v>2025</v>
      </c>
      <c r="E85" s="365">
        <v>6.4000000000000003E-3</v>
      </c>
      <c r="F85" s="428">
        <f t="shared" si="10"/>
        <v>4.707659620212195</v>
      </c>
      <c r="G85" s="422">
        <f t="shared" si="11"/>
        <v>3.0129021569358049E-2</v>
      </c>
      <c r="H85" s="419">
        <f t="shared" si="12"/>
        <v>4.7377886417815533</v>
      </c>
      <c r="I85" s="31">
        <f t="shared" si="9"/>
        <v>76</v>
      </c>
      <c r="J85" s="366"/>
      <c r="K85" s="430"/>
    </row>
    <row r="86" spans="1:11" x14ac:dyDescent="0.25">
      <c r="A86" s="31">
        <f t="shared" si="8"/>
        <v>77</v>
      </c>
      <c r="B86" s="398" t="s">
        <v>194</v>
      </c>
      <c r="C86" s="399">
        <v>2025</v>
      </c>
      <c r="E86" s="365">
        <v>6.1999999999999998E-3</v>
      </c>
      <c r="F86" s="428">
        <f t="shared" si="10"/>
        <v>4.7377886417815533</v>
      </c>
      <c r="G86" s="422">
        <f t="shared" si="11"/>
        <v>2.9374289579045629E-2</v>
      </c>
      <c r="H86" s="419">
        <f t="shared" si="12"/>
        <v>4.7671629313605992</v>
      </c>
      <c r="I86" s="31">
        <f t="shared" si="9"/>
        <v>77</v>
      </c>
      <c r="J86" s="366"/>
      <c r="K86" s="430"/>
    </row>
    <row r="87" spans="1:11" x14ac:dyDescent="0.25">
      <c r="A87" s="31">
        <f t="shared" si="8"/>
        <v>78</v>
      </c>
      <c r="B87" s="398" t="s">
        <v>195</v>
      </c>
      <c r="C87" s="399">
        <v>2025</v>
      </c>
      <c r="E87" s="488">
        <v>6.7999999999999996E-3</v>
      </c>
      <c r="F87" s="428">
        <f t="shared" si="10"/>
        <v>4.7671629313605992</v>
      </c>
      <c r="G87" s="422">
        <f t="shared" si="11"/>
        <v>3.2416707933252076E-2</v>
      </c>
      <c r="H87" s="419">
        <f t="shared" si="12"/>
        <v>4.7995796392938512</v>
      </c>
      <c r="I87" s="31">
        <f t="shared" si="9"/>
        <v>78</v>
      </c>
      <c r="J87" s="366"/>
      <c r="K87" s="430"/>
    </row>
    <row r="88" spans="1:11" x14ac:dyDescent="0.25">
      <c r="A88" s="31">
        <f t="shared" si="8"/>
        <v>79</v>
      </c>
      <c r="B88" s="398" t="s">
        <v>196</v>
      </c>
      <c r="C88" s="399">
        <v>2025</v>
      </c>
      <c r="E88" s="488">
        <v>6.7999999999999996E-3</v>
      </c>
      <c r="F88" s="428">
        <f t="shared" si="10"/>
        <v>4.7995796392938512</v>
      </c>
      <c r="G88" s="422">
        <f t="shared" si="11"/>
        <v>3.2637141547198184E-2</v>
      </c>
      <c r="H88" s="419">
        <f t="shared" si="12"/>
        <v>4.8322167808410494</v>
      </c>
      <c r="I88" s="31">
        <f t="shared" si="9"/>
        <v>79</v>
      </c>
      <c r="J88" s="366"/>
      <c r="K88" s="430"/>
    </row>
    <row r="89" spans="1:11" x14ac:dyDescent="0.25">
      <c r="A89" s="31">
        <f t="shared" si="8"/>
        <v>80</v>
      </c>
      <c r="B89" s="401" t="s">
        <v>197</v>
      </c>
      <c r="C89" s="402">
        <v>2025</v>
      </c>
      <c r="D89" s="403"/>
      <c r="E89" s="489">
        <v>6.7999999999999996E-3</v>
      </c>
      <c r="F89" s="429">
        <f t="shared" si="10"/>
        <v>4.8322167808410494</v>
      </c>
      <c r="G89" s="423">
        <f t="shared" si="11"/>
        <v>3.2859074109719132E-2</v>
      </c>
      <c r="H89" s="420">
        <f t="shared" si="12"/>
        <v>4.8650758549507689</v>
      </c>
      <c r="I89" s="31">
        <f t="shared" si="9"/>
        <v>80</v>
      </c>
      <c r="J89" s="366"/>
      <c r="K89" s="430"/>
    </row>
    <row r="90" spans="1:11" ht="16.5" thickBot="1" x14ac:dyDescent="0.3">
      <c r="A90" s="31">
        <f t="shared" si="8"/>
        <v>81</v>
      </c>
      <c r="D90" s="415">
        <f>SUM(D18:D89)</f>
        <v>3.5066129507663395</v>
      </c>
      <c r="E90" s="383"/>
      <c r="F90" s="369"/>
      <c r="G90" s="416">
        <f>SUM(G18:G89)</f>
        <v>1.3584629041844265</v>
      </c>
      <c r="H90" s="370"/>
      <c r="I90" s="31">
        <f t="shared" si="9"/>
        <v>81</v>
      </c>
    </row>
    <row r="91" spans="1:11" ht="16.5" thickTop="1" x14ac:dyDescent="0.25">
      <c r="D91" s="371"/>
      <c r="E91" s="371"/>
      <c r="F91" s="371"/>
      <c r="G91" s="309"/>
      <c r="H91" s="309"/>
    </row>
    <row r="92" spans="1:11" x14ac:dyDescent="0.25">
      <c r="B92" s="372"/>
    </row>
    <row r="93" spans="1:11" ht="18.75" x14ac:dyDescent="0.25">
      <c r="A93" s="310">
        <v>1</v>
      </c>
      <c r="B93" s="358" t="s">
        <v>198</v>
      </c>
      <c r="C93" s="373"/>
    </row>
    <row r="94" spans="1:11" ht="18.75" x14ac:dyDescent="0.25">
      <c r="A94" s="310">
        <v>2</v>
      </c>
      <c r="B94" s="358" t="s">
        <v>223</v>
      </c>
    </row>
    <row r="95" spans="1:11" ht="18.75" x14ac:dyDescent="0.25">
      <c r="A95" s="310">
        <v>3</v>
      </c>
      <c r="B95" s="358" t="s">
        <v>224</v>
      </c>
    </row>
    <row r="96" spans="1:11" x14ac:dyDescent="0.25">
      <c r="B96" s="358" t="s">
        <v>225</v>
      </c>
    </row>
    <row r="97" spans="1:3" x14ac:dyDescent="0.25">
      <c r="A97" s="394"/>
      <c r="B97" s="395" t="s">
        <v>265</v>
      </c>
      <c r="C97" s="395"/>
    </row>
    <row r="98" spans="1:3" x14ac:dyDescent="0.25">
      <c r="A98" s="490"/>
      <c r="B98" s="491" t="s">
        <v>308</v>
      </c>
      <c r="C98" s="491"/>
    </row>
  </sheetData>
  <mergeCells count="5">
    <mergeCell ref="B2:H2"/>
    <mergeCell ref="B3:H3"/>
    <mergeCell ref="B4:H4"/>
    <mergeCell ref="B5:H5"/>
    <mergeCell ref="B6:H6"/>
  </mergeCells>
  <printOptions horizontalCentered="1"/>
  <pageMargins left="0.25" right="0.25" top="0.5" bottom="0.75" header="0.25" footer="0.25"/>
  <pageSetup scale="47" orientation="portrait" r:id="rId1"/>
  <headerFooter scaleWithDoc="0" alignWithMargins="0">
    <oddFooter>&amp;L&amp;F&amp;CPage 11&amp;R&amp;A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1831C-1E1A-4776-9F1B-22F171F70E79}">
  <sheetPr>
    <pageSetUpPr fitToPage="1"/>
  </sheetPr>
  <dimension ref="A1:P56"/>
  <sheetViews>
    <sheetView zoomScaleNormal="100" workbookViewId="0">
      <selection activeCell="R32" sqref="R32"/>
    </sheetView>
  </sheetViews>
  <sheetFormatPr defaultRowHeight="15" x14ac:dyDescent="0.25"/>
  <cols>
    <col min="1" max="1" width="6" customWidth="1"/>
  </cols>
  <sheetData>
    <row r="1" spans="1:1" x14ac:dyDescent="0.25">
      <c r="A1" s="484" t="s">
        <v>306</v>
      </c>
    </row>
    <row r="55" spans="16:16" x14ac:dyDescent="0.25">
      <c r="P55" s="484"/>
    </row>
    <row r="56" spans="16:16" x14ac:dyDescent="0.25">
      <c r="P56" s="484"/>
    </row>
  </sheetData>
  <printOptions horizontalCentered="1"/>
  <pageMargins left="0.25" right="0.25" top="0.5" bottom="0.5" header="0.25" footer="0.25"/>
  <pageSetup scale="25" orientation="portrait" r:id="rId1"/>
  <headerFooter scaleWithDoc="0" alignWithMargins="0"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8C0E-4FF5-4670-8B52-8A405C4003E9}">
  <sheetPr>
    <pageSetUpPr fitToPage="1"/>
  </sheetPr>
  <dimension ref="A1:M58"/>
  <sheetViews>
    <sheetView topLeftCell="B1" zoomScaleNormal="100" workbookViewId="0">
      <selection activeCell="B4" sqref="B4:H4"/>
    </sheetView>
  </sheetViews>
  <sheetFormatPr defaultColWidth="8.85546875" defaultRowHeight="15.75" x14ac:dyDescent="0.25"/>
  <cols>
    <col min="1" max="1" width="5.140625" style="31" customWidth="1"/>
    <col min="2" max="2" width="70.5703125" style="18" customWidth="1"/>
    <col min="3" max="3" width="17.85546875" style="18" customWidth="1"/>
    <col min="4" max="4" width="1.5703125" style="18" customWidth="1"/>
    <col min="5" max="5" width="20.85546875" style="18" customWidth="1"/>
    <col min="6" max="6" width="1.5703125" style="18" customWidth="1"/>
    <col min="7" max="7" width="12.5703125" style="18" customWidth="1"/>
    <col min="8" max="8" width="40.5703125" style="18" customWidth="1"/>
    <col min="9" max="9" width="5.140625" style="31" customWidth="1"/>
    <col min="10" max="10" width="8.85546875" style="18"/>
    <col min="11" max="11" width="10.5703125" style="18" customWidth="1"/>
    <col min="12" max="16384" width="8.85546875" style="18"/>
  </cols>
  <sheetData>
    <row r="1" spans="1:11" x14ac:dyDescent="0.25">
      <c r="A1" s="117"/>
      <c r="B1" s="118"/>
      <c r="C1" s="118"/>
      <c r="D1" s="118"/>
      <c r="E1" s="118"/>
      <c r="F1" s="118"/>
      <c r="G1" s="118"/>
      <c r="H1" s="118"/>
      <c r="I1" s="117"/>
    </row>
    <row r="2" spans="1:11" x14ac:dyDescent="0.25">
      <c r="A2" s="117"/>
      <c r="B2" s="511" t="s">
        <v>21</v>
      </c>
      <c r="C2" s="511"/>
      <c r="D2" s="511"/>
      <c r="E2" s="511"/>
      <c r="F2" s="511"/>
      <c r="G2" s="511"/>
      <c r="H2" s="511"/>
      <c r="I2" s="118"/>
    </row>
    <row r="3" spans="1:11" x14ac:dyDescent="0.25">
      <c r="B3" s="511" t="s">
        <v>114</v>
      </c>
      <c r="C3" s="511"/>
      <c r="D3" s="511"/>
      <c r="E3" s="511"/>
      <c r="F3" s="511"/>
      <c r="G3" s="511"/>
      <c r="H3" s="511"/>
      <c r="I3" s="115"/>
    </row>
    <row r="4" spans="1:11" x14ac:dyDescent="0.25">
      <c r="B4" s="511" t="s">
        <v>318</v>
      </c>
      <c r="C4" s="511"/>
      <c r="D4" s="511"/>
      <c r="E4" s="511"/>
      <c r="F4" s="511"/>
      <c r="G4" s="511"/>
      <c r="H4" s="511"/>
      <c r="I4" s="115"/>
    </row>
    <row r="5" spans="1:11" x14ac:dyDescent="0.25">
      <c r="B5" s="511" t="s">
        <v>259</v>
      </c>
      <c r="C5" s="511"/>
      <c r="D5" s="511"/>
      <c r="E5" s="511"/>
      <c r="F5" s="511"/>
      <c r="G5" s="511"/>
      <c r="H5" s="511"/>
      <c r="I5" s="115"/>
    </row>
    <row r="6" spans="1:11" x14ac:dyDescent="0.25">
      <c r="B6" s="512" t="s">
        <v>1</v>
      </c>
      <c r="C6" s="511"/>
      <c r="D6" s="511"/>
      <c r="E6" s="511"/>
      <c r="F6" s="511"/>
      <c r="G6" s="511"/>
      <c r="H6" s="511"/>
      <c r="I6" s="115"/>
    </row>
    <row r="7" spans="1:11" x14ac:dyDescent="0.25">
      <c r="A7" s="117"/>
      <c r="B7" s="118"/>
      <c r="C7" s="119"/>
      <c r="D7" s="119"/>
      <c r="E7" s="119"/>
      <c r="F7" s="119"/>
      <c r="G7" s="119"/>
      <c r="H7" s="119"/>
      <c r="I7" s="117"/>
    </row>
    <row r="8" spans="1:11" ht="16.5" thickBot="1" x14ac:dyDescent="0.3">
      <c r="A8" s="117"/>
      <c r="B8" s="118"/>
      <c r="C8" s="195" t="s">
        <v>12</v>
      </c>
      <c r="D8" s="194"/>
      <c r="E8" s="195" t="s">
        <v>7</v>
      </c>
      <c r="F8" s="194"/>
      <c r="G8" s="195" t="s">
        <v>13</v>
      </c>
      <c r="H8" s="119"/>
      <c r="I8" s="117"/>
    </row>
    <row r="9" spans="1:11" ht="50.25" x14ac:dyDescent="0.25">
      <c r="A9" s="357" t="s">
        <v>2</v>
      </c>
      <c r="B9" s="196"/>
      <c r="C9" s="200" t="s">
        <v>261</v>
      </c>
      <c r="D9" s="118"/>
      <c r="E9" s="20" t="s">
        <v>320</v>
      </c>
      <c r="F9" s="20"/>
      <c r="G9" s="22" t="s">
        <v>14</v>
      </c>
      <c r="H9" s="124"/>
      <c r="I9" s="356" t="s">
        <v>2</v>
      </c>
    </row>
    <row r="10" spans="1:11" x14ac:dyDescent="0.25">
      <c r="A10" s="121" t="s">
        <v>6</v>
      </c>
      <c r="B10" s="126" t="s">
        <v>116</v>
      </c>
      <c r="C10" s="126" t="s">
        <v>4</v>
      </c>
      <c r="D10" s="126"/>
      <c r="E10" s="126" t="s">
        <v>4</v>
      </c>
      <c r="F10" s="126"/>
      <c r="G10" s="355" t="s">
        <v>15</v>
      </c>
      <c r="H10" s="126" t="s">
        <v>5</v>
      </c>
      <c r="I10" s="125" t="s">
        <v>6</v>
      </c>
    </row>
    <row r="11" spans="1:11" x14ac:dyDescent="0.25">
      <c r="A11" s="121"/>
      <c r="B11" s="197"/>
      <c r="C11" s="130"/>
      <c r="D11" s="129"/>
      <c r="E11" s="129"/>
      <c r="F11" s="129"/>
      <c r="G11" s="129"/>
      <c r="H11" s="130"/>
      <c r="I11" s="125"/>
    </row>
    <row r="12" spans="1:11" x14ac:dyDescent="0.25">
      <c r="A12" s="121">
        <v>1</v>
      </c>
      <c r="B12" s="139" t="s">
        <v>117</v>
      </c>
      <c r="C12" s="188">
        <f>'Pg3 Rev App XII C4 Summary'!C11</f>
        <v>0</v>
      </c>
      <c r="D12" s="133"/>
      <c r="E12" s="188">
        <f>'Pg4 As Filed App XII C4 Summary'!C12</f>
        <v>0</v>
      </c>
      <c r="F12" s="133"/>
      <c r="G12" s="133">
        <f>C12-E12</f>
        <v>0</v>
      </c>
      <c r="H12" s="8" t="s">
        <v>246</v>
      </c>
      <c r="I12" s="125">
        <f>A12</f>
        <v>1</v>
      </c>
      <c r="K12" s="19"/>
    </row>
    <row r="13" spans="1:11" x14ac:dyDescent="0.25">
      <c r="A13" s="121">
        <f>A12+1</f>
        <v>2</v>
      </c>
      <c r="B13" s="198"/>
      <c r="C13" s="137"/>
      <c r="D13" s="137"/>
      <c r="E13" s="137"/>
      <c r="F13" s="137"/>
      <c r="G13" s="137"/>
      <c r="H13" s="118"/>
      <c r="I13" s="125">
        <f>I12+1</f>
        <v>2</v>
      </c>
    </row>
    <row r="14" spans="1:11" x14ac:dyDescent="0.25">
      <c r="A14" s="121">
        <f t="shared" ref="A14:A29" si="0">A13+1</f>
        <v>3</v>
      </c>
      <c r="B14" s="139" t="s">
        <v>118</v>
      </c>
      <c r="C14" s="431">
        <f>'Pg3 Rev App XII C4 Summary'!C13</f>
        <v>869.98587754304049</v>
      </c>
      <c r="D14" s="23" t="s">
        <v>16</v>
      </c>
      <c r="E14" s="189">
        <f>'Pg4 As Filed App XII C4 Summary'!C14</f>
        <v>873.66166406033528</v>
      </c>
      <c r="F14" s="114"/>
      <c r="G14" s="433">
        <f>C14-E14</f>
        <v>-3.6757865172947959</v>
      </c>
      <c r="H14" s="8" t="s">
        <v>247</v>
      </c>
      <c r="I14" s="125">
        <f t="shared" ref="I14:I29" si="1">I13+1</f>
        <v>3</v>
      </c>
      <c r="K14" s="24"/>
    </row>
    <row r="15" spans="1:11" x14ac:dyDescent="0.25">
      <c r="A15" s="121">
        <f t="shared" si="0"/>
        <v>4</v>
      </c>
      <c r="B15" s="198"/>
      <c r="C15" s="137"/>
      <c r="D15" s="137"/>
      <c r="E15" s="137"/>
      <c r="F15" s="137"/>
      <c r="G15" s="137"/>
      <c r="H15" s="138"/>
      <c r="I15" s="125">
        <f t="shared" si="1"/>
        <v>4</v>
      </c>
    </row>
    <row r="16" spans="1:11" x14ac:dyDescent="0.25">
      <c r="A16" s="121">
        <f t="shared" si="0"/>
        <v>5</v>
      </c>
      <c r="B16" s="139" t="s">
        <v>119</v>
      </c>
      <c r="C16" s="503">
        <f>'Pg3 Rev App XII C4 Summary'!C15</f>
        <v>-69.683243890762611</v>
      </c>
      <c r="D16" s="23" t="s">
        <v>16</v>
      </c>
      <c r="E16" s="27">
        <f>'Pg4 As Filed App XII C4 Summary'!C16</f>
        <v>-76.86620554291548</v>
      </c>
      <c r="F16" s="140"/>
      <c r="G16" s="504">
        <f>C16-E16</f>
        <v>7.1829616521528692</v>
      </c>
      <c r="H16" s="8" t="s">
        <v>248</v>
      </c>
      <c r="I16" s="125">
        <f t="shared" si="1"/>
        <v>5</v>
      </c>
      <c r="K16" s="24"/>
    </row>
    <row r="17" spans="1:13" x14ac:dyDescent="0.25">
      <c r="A17" s="121">
        <f t="shared" si="0"/>
        <v>6</v>
      </c>
      <c r="B17" s="141"/>
      <c r="C17" s="140"/>
      <c r="D17" s="140"/>
      <c r="E17" s="140"/>
      <c r="F17" s="140"/>
      <c r="G17" s="140"/>
      <c r="H17" s="134"/>
      <c r="I17" s="125">
        <f t="shared" si="1"/>
        <v>6</v>
      </c>
      <c r="K17" s="24"/>
    </row>
    <row r="18" spans="1:13" x14ac:dyDescent="0.25">
      <c r="A18" s="121">
        <f t="shared" si="0"/>
        <v>7</v>
      </c>
      <c r="B18" s="199" t="s">
        <v>212</v>
      </c>
      <c r="C18" s="410">
        <f>'Pg3 Rev App XII C4 Summary'!C17</f>
        <v>800.3026336522779</v>
      </c>
      <c r="D18" s="23" t="s">
        <v>16</v>
      </c>
      <c r="E18" s="187">
        <f>'Pg4 As Filed App XII C4 Summary'!C18</f>
        <v>796.79545851741977</v>
      </c>
      <c r="F18" s="114"/>
      <c r="G18" s="410">
        <f>C18-E18</f>
        <v>3.5071751348581301</v>
      </c>
      <c r="H18" s="143" t="str">
        <f>"Sum Lines "&amp;A12&amp;", "&amp;A14&amp;", "&amp;A16</f>
        <v>Sum Lines 1, 3, 5</v>
      </c>
      <c r="I18" s="125">
        <f t="shared" si="1"/>
        <v>7</v>
      </c>
      <c r="K18" s="24"/>
    </row>
    <row r="19" spans="1:13" x14ac:dyDescent="0.25">
      <c r="A19" s="121">
        <f t="shared" si="0"/>
        <v>8</v>
      </c>
      <c r="B19" s="141"/>
      <c r="C19" s="137"/>
      <c r="D19" s="137"/>
      <c r="E19" s="137"/>
      <c r="F19" s="137"/>
      <c r="G19" s="137"/>
      <c r="H19" s="145"/>
      <c r="I19" s="125">
        <f t="shared" si="1"/>
        <v>8</v>
      </c>
      <c r="K19" s="24"/>
    </row>
    <row r="20" spans="1:13" x14ac:dyDescent="0.25">
      <c r="A20" s="121">
        <f t="shared" si="0"/>
        <v>9</v>
      </c>
      <c r="B20" s="139" t="s">
        <v>120</v>
      </c>
      <c r="C20" s="505">
        <f>'Pg3 Rev App XII C4 Summary'!C19</f>
        <v>-115.19227976920646</v>
      </c>
      <c r="D20" s="23"/>
      <c r="E20" s="190">
        <f>'Pg4 As Filed App XII C4 Summary'!C20</f>
        <v>-115.1917175851147</v>
      </c>
      <c r="F20" s="114"/>
      <c r="G20" s="506">
        <f>C20-E20</f>
        <v>-5.6218409176267414E-4</v>
      </c>
      <c r="H20" s="8" t="s">
        <v>249</v>
      </c>
      <c r="I20" s="125">
        <f t="shared" si="1"/>
        <v>9</v>
      </c>
      <c r="K20" s="24"/>
    </row>
    <row r="21" spans="1:13" x14ac:dyDescent="0.25">
      <c r="A21" s="121">
        <f t="shared" si="0"/>
        <v>10</v>
      </c>
      <c r="B21" s="139"/>
      <c r="C21" s="137"/>
      <c r="D21" s="137"/>
      <c r="E21" s="137"/>
      <c r="F21" s="137"/>
      <c r="G21" s="137"/>
      <c r="H21" s="146"/>
      <c r="I21" s="125">
        <f t="shared" si="1"/>
        <v>10</v>
      </c>
    </row>
    <row r="22" spans="1:13" x14ac:dyDescent="0.25">
      <c r="A22" s="121">
        <f t="shared" si="0"/>
        <v>11</v>
      </c>
      <c r="B22" s="139" t="s">
        <v>121</v>
      </c>
      <c r="C22" s="27">
        <f>'Pg3 Rev App XII C4 Summary'!C21</f>
        <v>-2.6155405682218507</v>
      </c>
      <c r="D22" s="140"/>
      <c r="E22" s="27">
        <f>'Pg4 As Filed App XII C4 Summary'!C22</f>
        <v>-2.6155405682218507</v>
      </c>
      <c r="F22" s="140"/>
      <c r="G22" s="186">
        <f>C22-E22</f>
        <v>0</v>
      </c>
      <c r="H22" s="8" t="s">
        <v>250</v>
      </c>
      <c r="I22" s="125">
        <f t="shared" si="1"/>
        <v>11</v>
      </c>
    </row>
    <row r="23" spans="1:13" x14ac:dyDescent="0.25">
      <c r="A23" s="121">
        <f t="shared" si="0"/>
        <v>12</v>
      </c>
      <c r="B23" s="141"/>
      <c r="C23" s="148"/>
      <c r="D23" s="148"/>
      <c r="E23" s="148"/>
      <c r="F23" s="148"/>
      <c r="G23" s="148"/>
      <c r="H23" s="143"/>
      <c r="I23" s="125">
        <f t="shared" si="1"/>
        <v>12</v>
      </c>
    </row>
    <row r="24" spans="1:13" x14ac:dyDescent="0.25">
      <c r="A24" s="121">
        <f t="shared" si="0"/>
        <v>13</v>
      </c>
      <c r="B24" s="141" t="s">
        <v>122</v>
      </c>
      <c r="C24" s="45">
        <f>'Pg3 Rev App XII C4 Summary'!C23</f>
        <v>682.49481331484958</v>
      </c>
      <c r="D24" s="23" t="s">
        <v>16</v>
      </c>
      <c r="E24" s="29">
        <f>'Pg4 As Filed App XII C4 Summary'!C24</f>
        <v>678.98820036408324</v>
      </c>
      <c r="F24" s="114"/>
      <c r="G24" s="45">
        <f>C24-E24</f>
        <v>3.5066129507663391</v>
      </c>
      <c r="H24" s="143" t="str">
        <f>"Sum Lines "&amp;A18&amp;", "&amp;A20&amp;", "&amp;A22</f>
        <v>Sum Lines 7, 9, 11</v>
      </c>
      <c r="I24" s="125">
        <f t="shared" si="1"/>
        <v>13</v>
      </c>
      <c r="K24" s="24"/>
    </row>
    <row r="25" spans="1:13" x14ac:dyDescent="0.25">
      <c r="A25" s="121">
        <f t="shared" si="0"/>
        <v>14</v>
      </c>
      <c r="B25" s="149"/>
      <c r="C25" s="44"/>
      <c r="D25" s="44"/>
      <c r="E25" s="44"/>
      <c r="F25" s="44"/>
      <c r="G25" s="44"/>
      <c r="H25" s="143"/>
      <c r="I25" s="125">
        <f t="shared" si="1"/>
        <v>14</v>
      </c>
      <c r="K25" s="24"/>
    </row>
    <row r="26" spans="1:13" x14ac:dyDescent="0.25">
      <c r="A26" s="121">
        <f t="shared" si="0"/>
        <v>15</v>
      </c>
      <c r="B26" s="139" t="s">
        <v>123</v>
      </c>
      <c r="C26" s="354">
        <f>'Pg3 Rev App XII C4 Summary'!C25</f>
        <v>-26.403206586286924</v>
      </c>
      <c r="D26" s="44"/>
      <c r="E26" s="191">
        <f>'Pg4 As Filed App XII C4 Summary'!C26</f>
        <v>-26.403206586286924</v>
      </c>
      <c r="F26" s="44"/>
      <c r="G26" s="48"/>
      <c r="H26" s="8" t="s">
        <v>251</v>
      </c>
      <c r="I26" s="125">
        <f t="shared" si="1"/>
        <v>15</v>
      </c>
      <c r="K26" s="24"/>
    </row>
    <row r="27" spans="1:13" x14ac:dyDescent="0.25">
      <c r="A27" s="121">
        <f t="shared" si="0"/>
        <v>16</v>
      </c>
      <c r="B27" s="119"/>
      <c r="C27" s="151"/>
      <c r="D27" s="151"/>
      <c r="E27" s="151"/>
      <c r="F27" s="151"/>
      <c r="G27" s="377"/>
      <c r="H27" s="143"/>
      <c r="I27" s="125">
        <f t="shared" si="1"/>
        <v>16</v>
      </c>
    </row>
    <row r="28" spans="1:13" ht="16.5" thickBot="1" x14ac:dyDescent="0.3">
      <c r="A28" s="121">
        <f t="shared" si="0"/>
        <v>17</v>
      </c>
      <c r="B28" s="199" t="s">
        <v>124</v>
      </c>
      <c r="C28" s="432">
        <f>'Pg3 Rev App XII C4 Summary'!C27</f>
        <v>656.09160672856262</v>
      </c>
      <c r="D28" s="23" t="s">
        <v>16</v>
      </c>
      <c r="E28" s="193">
        <f>'Pg4 As Filed App XII C4 Summary'!C28</f>
        <v>652.58499377779629</v>
      </c>
      <c r="F28" s="114"/>
      <c r="G28" s="434">
        <f>C28-E28</f>
        <v>3.5066129507663391</v>
      </c>
      <c r="H28" s="143" t="str">
        <f>"Line "&amp;A24&amp;" + Line "&amp;A26</f>
        <v>Line 13 + Line 15</v>
      </c>
      <c r="I28" s="125">
        <f t="shared" si="1"/>
        <v>17</v>
      </c>
      <c r="L28" s="19"/>
      <c r="M28" s="153"/>
    </row>
    <row r="29" spans="1:13" ht="17.25" thickTop="1" thickBot="1" x14ac:dyDescent="0.3">
      <c r="A29" s="121">
        <f t="shared" si="0"/>
        <v>18</v>
      </c>
      <c r="B29" s="120"/>
      <c r="C29" s="201"/>
      <c r="D29" s="120"/>
      <c r="E29" s="120"/>
      <c r="F29" s="120"/>
      <c r="G29" s="120"/>
      <c r="H29" s="120"/>
      <c r="I29" s="125">
        <f t="shared" si="1"/>
        <v>18</v>
      </c>
    </row>
    <row r="31" spans="1:13" ht="16.5" thickBot="1" x14ac:dyDescent="0.3">
      <c r="A31" s="117"/>
      <c r="B31" s="156"/>
      <c r="C31" s="157"/>
      <c r="D31" s="157"/>
      <c r="E31" s="157"/>
      <c r="F31" s="157"/>
      <c r="G31" s="157"/>
      <c r="H31" s="157"/>
      <c r="I31" s="117"/>
    </row>
    <row r="32" spans="1:13" ht="50.25" x14ac:dyDescent="0.25">
      <c r="A32" s="357" t="s">
        <v>2</v>
      </c>
      <c r="B32" s="118"/>
      <c r="C32" s="203" t="str">
        <f>C9</f>
        <v>Revised - Appendix XII Cycle 4</v>
      </c>
      <c r="D32" s="118"/>
      <c r="E32" s="202" t="s">
        <v>320</v>
      </c>
      <c r="F32" s="118"/>
      <c r="G32" s="118" t="str">
        <f>G9</f>
        <v>Difference</v>
      </c>
      <c r="H32" s="118"/>
      <c r="I32" s="356" t="s">
        <v>2</v>
      </c>
    </row>
    <row r="33" spans="1:11" x14ac:dyDescent="0.25">
      <c r="A33" s="121" t="s">
        <v>6</v>
      </c>
      <c r="B33" s="126" t="s">
        <v>125</v>
      </c>
      <c r="C33" s="126" t="str">
        <f>C10</f>
        <v>Amounts</v>
      </c>
      <c r="D33" s="126"/>
      <c r="E33" s="126" t="str">
        <f>E10</f>
        <v>Amounts</v>
      </c>
      <c r="F33" s="126"/>
      <c r="G33" s="126" t="str">
        <f>G10</f>
        <v>Incr (Decr)</v>
      </c>
      <c r="H33" s="126" t="str">
        <f>H10</f>
        <v>Reference</v>
      </c>
      <c r="I33" s="125" t="s">
        <v>6</v>
      </c>
    </row>
    <row r="34" spans="1:11" x14ac:dyDescent="0.25">
      <c r="A34" s="121">
        <f>A29+1</f>
        <v>19</v>
      </c>
      <c r="B34" s="119"/>
      <c r="C34" s="130"/>
      <c r="D34" s="129"/>
      <c r="E34" s="129"/>
      <c r="F34" s="129"/>
      <c r="G34" s="129"/>
      <c r="H34" s="130"/>
      <c r="I34" s="125">
        <f>I29+1</f>
        <v>19</v>
      </c>
    </row>
    <row r="35" spans="1:11" x14ac:dyDescent="0.25">
      <c r="A35" s="121">
        <f>A34+1</f>
        <v>20</v>
      </c>
      <c r="B35" s="139" t="str">
        <f>B12</f>
        <v>Section 1 - Direct Maintenance Expense Cost Component</v>
      </c>
      <c r="C35" s="161">
        <f>'Pg3 Rev App XII C4 Summary'!C34</f>
        <v>0</v>
      </c>
      <c r="D35" s="161"/>
      <c r="E35" s="161">
        <f>'Pg4 As Filed App XII C4 Summary'!C35</f>
        <v>0</v>
      </c>
      <c r="F35" s="161"/>
      <c r="G35" s="161">
        <f>C35-E35</f>
        <v>0</v>
      </c>
      <c r="H35" s="8" t="s">
        <v>252</v>
      </c>
      <c r="I35" s="125">
        <f>I34+1</f>
        <v>20</v>
      </c>
    </row>
    <row r="36" spans="1:11" x14ac:dyDescent="0.25">
      <c r="A36" s="121">
        <f t="shared" ref="A36:A54" si="2">A35+1</f>
        <v>21</v>
      </c>
      <c r="B36" s="198"/>
      <c r="C36" s="163"/>
      <c r="D36" s="163"/>
      <c r="E36" s="163"/>
      <c r="F36" s="163"/>
      <c r="G36" s="163"/>
      <c r="H36" s="164"/>
      <c r="I36" s="125">
        <f t="shared" ref="I36:I54" si="3">I35+1</f>
        <v>21</v>
      </c>
    </row>
    <row r="37" spans="1:11" x14ac:dyDescent="0.25">
      <c r="A37" s="121">
        <f t="shared" si="2"/>
        <v>22</v>
      </c>
      <c r="B37" s="139" t="str">
        <f>B14</f>
        <v>Section 2 - Non-Direct Expense Cost Component</v>
      </c>
      <c r="C37" s="204">
        <f>'Pg3 Rev App XII C4 Summary'!C36</f>
        <v>72.498823128586707</v>
      </c>
      <c r="D37" s="23" t="s">
        <v>16</v>
      </c>
      <c r="E37" s="209">
        <f>'Pg4 As Filed App XII C4 Summary'!C37</f>
        <v>72.805138671694607</v>
      </c>
      <c r="F37" s="114"/>
      <c r="G37" s="378">
        <f>C37-E37</f>
        <v>-0.30631554310789966</v>
      </c>
      <c r="H37" s="8" t="s">
        <v>253</v>
      </c>
      <c r="I37" s="125">
        <f t="shared" si="3"/>
        <v>22</v>
      </c>
    </row>
    <row r="38" spans="1:11" x14ac:dyDescent="0.25">
      <c r="A38" s="121">
        <f t="shared" si="2"/>
        <v>23</v>
      </c>
      <c r="B38" s="198"/>
      <c r="C38" s="205"/>
      <c r="D38" s="167"/>
      <c r="E38" s="167"/>
      <c r="F38" s="167"/>
      <c r="G38" s="167"/>
      <c r="H38" s="168"/>
      <c r="I38" s="125">
        <f t="shared" si="3"/>
        <v>23</v>
      </c>
    </row>
    <row r="39" spans="1:11" x14ac:dyDescent="0.25">
      <c r="A39" s="121">
        <f t="shared" si="2"/>
        <v>24</v>
      </c>
      <c r="B39" s="139" t="str">
        <f>B16</f>
        <v>Section 3 - Cost Component Containing Other Specific Expenses</v>
      </c>
      <c r="C39" s="507">
        <f>'Pg3 Rev App XII C4 Summary'!C38</f>
        <v>-5.806936990896884</v>
      </c>
      <c r="D39" s="23" t="s">
        <v>16</v>
      </c>
      <c r="E39" s="210">
        <f>'Pg4 As Filed App XII C4 Summary'!C39</f>
        <v>-6.4055171285762897</v>
      </c>
      <c r="F39" s="169"/>
      <c r="G39" s="508">
        <f>C39-E39</f>
        <v>0.59858013767940577</v>
      </c>
      <c r="H39" s="8" t="s">
        <v>254</v>
      </c>
      <c r="I39" s="125">
        <f t="shared" si="3"/>
        <v>24</v>
      </c>
    </row>
    <row r="40" spans="1:11" x14ac:dyDescent="0.25">
      <c r="A40" s="121">
        <f t="shared" si="2"/>
        <v>25</v>
      </c>
      <c r="B40" s="141"/>
      <c r="C40" s="167"/>
      <c r="D40" s="167"/>
      <c r="E40" s="167"/>
      <c r="F40" s="167"/>
      <c r="G40" s="167"/>
      <c r="H40" s="134"/>
      <c r="I40" s="125">
        <f t="shared" si="3"/>
        <v>25</v>
      </c>
    </row>
    <row r="41" spans="1:11" x14ac:dyDescent="0.25">
      <c r="A41" s="121">
        <f t="shared" si="2"/>
        <v>26</v>
      </c>
      <c r="B41" s="199" t="s">
        <v>213</v>
      </c>
      <c r="C41" s="206">
        <f>'Pg3 Rev App XII C4 Summary'!C40</f>
        <v>66.691886137689821</v>
      </c>
      <c r="D41" s="23" t="s">
        <v>16</v>
      </c>
      <c r="E41" s="213">
        <f>'Pg4 As Filed App XII C4 Summary'!C41</f>
        <v>66.399621543118315</v>
      </c>
      <c r="F41" s="114"/>
      <c r="G41" s="379">
        <f>C41-E41</f>
        <v>0.29226459457150611</v>
      </c>
      <c r="H41" s="143" t="str">
        <f>"Sum Lines "&amp;A35&amp;", "&amp;A37&amp;", "&amp;A39</f>
        <v>Sum Lines 20, 22, 24</v>
      </c>
      <c r="I41" s="125">
        <f t="shared" si="3"/>
        <v>26</v>
      </c>
    </row>
    <row r="42" spans="1:11" x14ac:dyDescent="0.25">
      <c r="A42" s="121">
        <f t="shared" si="2"/>
        <v>27</v>
      </c>
      <c r="B42" s="119"/>
      <c r="C42" s="205"/>
      <c r="D42" s="167"/>
      <c r="E42" s="167"/>
      <c r="F42" s="167"/>
      <c r="G42" s="167"/>
      <c r="H42" s="138"/>
      <c r="I42" s="125">
        <f t="shared" si="3"/>
        <v>27</v>
      </c>
    </row>
    <row r="43" spans="1:11" x14ac:dyDescent="0.25">
      <c r="A43" s="121">
        <f t="shared" si="2"/>
        <v>28</v>
      </c>
      <c r="B43" s="139" t="str">
        <f>LEFT(B20,45)</f>
        <v>Section 4 - True-Up Adjustment Cost Component</v>
      </c>
      <c r="C43" s="169">
        <f>'Pg3 Rev App XII C4 Summary'!C42</f>
        <v>-9.5993566474338721</v>
      </c>
      <c r="D43" s="23"/>
      <c r="E43" s="211">
        <f>'Pg4 As Filed App XII C4 Summary'!C43</f>
        <v>-9.5993097987595579</v>
      </c>
      <c r="F43" s="114"/>
      <c r="G43" s="169">
        <f>C43-E43</f>
        <v>-4.6848674314148298E-5</v>
      </c>
      <c r="H43" s="8" t="s">
        <v>255</v>
      </c>
      <c r="I43" s="125">
        <f t="shared" si="3"/>
        <v>28</v>
      </c>
      <c r="J43" s="397"/>
    </row>
    <row r="44" spans="1:11" x14ac:dyDescent="0.25">
      <c r="A44" s="121">
        <f t="shared" si="2"/>
        <v>29</v>
      </c>
      <c r="B44" s="139"/>
      <c r="C44" s="205"/>
      <c r="D44" s="167"/>
      <c r="E44" s="167"/>
      <c r="F44" s="167"/>
      <c r="G44" s="167"/>
      <c r="H44" s="172"/>
      <c r="I44" s="125">
        <f t="shared" si="3"/>
        <v>29</v>
      </c>
    </row>
    <row r="45" spans="1:11" x14ac:dyDescent="0.25">
      <c r="A45" s="121">
        <f t="shared" si="2"/>
        <v>30</v>
      </c>
      <c r="B45" s="139" t="str">
        <f>B22</f>
        <v>Section 5 - Interest True-Up Adjustment Cost Component</v>
      </c>
      <c r="C45" s="169">
        <f>'Pg3 Rev App XII C4 Summary'!C44</f>
        <v>-0.21796171401848755</v>
      </c>
      <c r="D45" s="169"/>
      <c r="E45" s="169">
        <f>'Pg4 As Filed App XII C4 Summary'!C45</f>
        <v>-0.21796171401848755</v>
      </c>
      <c r="F45" s="169"/>
      <c r="G45" s="169">
        <f>C45-E45</f>
        <v>0</v>
      </c>
      <c r="H45" s="8" t="s">
        <v>256</v>
      </c>
      <c r="I45" s="125">
        <f t="shared" si="3"/>
        <v>30</v>
      </c>
    </row>
    <row r="46" spans="1:11" x14ac:dyDescent="0.25">
      <c r="A46" s="121">
        <f t="shared" si="2"/>
        <v>31</v>
      </c>
      <c r="B46" s="141"/>
      <c r="C46" s="26"/>
      <c r="D46" s="25"/>
      <c r="E46" s="25"/>
      <c r="F46" s="25"/>
      <c r="G46" s="25"/>
      <c r="H46" s="175"/>
      <c r="I46" s="125">
        <f t="shared" si="3"/>
        <v>31</v>
      </c>
    </row>
    <row r="47" spans="1:11" x14ac:dyDescent="0.25">
      <c r="A47" s="121">
        <f t="shared" si="2"/>
        <v>32</v>
      </c>
      <c r="B47" s="139" t="str">
        <f>B26</f>
        <v>Other Adjustments</v>
      </c>
      <c r="C47" s="210">
        <f>'Pg3 Rev App XII C4 Summary'!C46</f>
        <v>-2.2002672155239105</v>
      </c>
      <c r="D47" s="169"/>
      <c r="E47" s="210">
        <f>'Pg4 As Filed App XII C4 Summary'!C47</f>
        <v>-2.2002672155239105</v>
      </c>
      <c r="F47" s="169"/>
      <c r="G47" s="210">
        <f>C47-E47</f>
        <v>0</v>
      </c>
      <c r="H47" s="8" t="s">
        <v>257</v>
      </c>
      <c r="I47" s="125">
        <f t="shared" si="3"/>
        <v>32</v>
      </c>
    </row>
    <row r="48" spans="1:11" x14ac:dyDescent="0.25">
      <c r="A48" s="121">
        <f t="shared" si="2"/>
        <v>33</v>
      </c>
      <c r="B48" s="141"/>
      <c r="C48" s="26"/>
      <c r="D48" s="25"/>
      <c r="E48" s="25"/>
      <c r="F48" s="25"/>
      <c r="G48" s="25"/>
      <c r="H48" s="175"/>
      <c r="I48" s="125">
        <f t="shared" si="3"/>
        <v>33</v>
      </c>
      <c r="K48" s="414"/>
    </row>
    <row r="49" spans="1:11" x14ac:dyDescent="0.25">
      <c r="A49" s="121">
        <f t="shared" si="2"/>
        <v>34</v>
      </c>
      <c r="B49" s="141" t="s">
        <v>126</v>
      </c>
      <c r="C49" s="207">
        <f>'Pg3 Rev App XII C4 Summary'!C48</f>
        <v>54.674300560713554</v>
      </c>
      <c r="D49" s="23" t="s">
        <v>16</v>
      </c>
      <c r="E49" s="212">
        <f>'Pg4 As Filed App XII C4 Summary'!C49</f>
        <v>54.382082814816357</v>
      </c>
      <c r="F49" s="114"/>
      <c r="G49" s="413">
        <f>C49-E49</f>
        <v>0.29221774589719729</v>
      </c>
      <c r="H49" s="143" t="str">
        <f>"Sum Lines "&amp;A41&amp;", "&amp;A43&amp;", "&amp;A45&amp;", "&amp;A47</f>
        <v>Sum Lines 26, 28, 30, 32</v>
      </c>
      <c r="I49" s="125">
        <f t="shared" si="3"/>
        <v>34</v>
      </c>
      <c r="K49" s="412"/>
    </row>
    <row r="50" spans="1:11" x14ac:dyDescent="0.25">
      <c r="A50" s="121">
        <f t="shared" si="2"/>
        <v>35</v>
      </c>
      <c r="B50" s="119"/>
      <c r="C50" s="208"/>
      <c r="D50" s="178"/>
      <c r="E50" s="178"/>
      <c r="F50" s="178"/>
      <c r="G50" s="178"/>
      <c r="H50" s="179"/>
      <c r="I50" s="125">
        <f t="shared" si="3"/>
        <v>35</v>
      </c>
    </row>
    <row r="51" spans="1:11" x14ac:dyDescent="0.25">
      <c r="A51" s="121">
        <f t="shared" si="2"/>
        <v>36</v>
      </c>
      <c r="B51" s="198" t="s">
        <v>127</v>
      </c>
      <c r="C51" s="215">
        <f>'Pg3 Rev App XII C4 Summary'!C50</f>
        <v>12</v>
      </c>
      <c r="D51" s="180"/>
      <c r="E51" s="215">
        <f>'Pg4 As Filed App XII C4 Summary'!C51</f>
        <v>12</v>
      </c>
      <c r="F51" s="180"/>
      <c r="G51" s="216">
        <f>C51-E51</f>
        <v>0</v>
      </c>
      <c r="H51" s="179"/>
      <c r="I51" s="125">
        <f t="shared" si="3"/>
        <v>36</v>
      </c>
    </row>
    <row r="52" spans="1:11" x14ac:dyDescent="0.25">
      <c r="A52" s="121">
        <f t="shared" si="2"/>
        <v>37</v>
      </c>
      <c r="B52" s="119"/>
      <c r="C52" s="208"/>
      <c r="D52" s="178"/>
      <c r="E52" s="178"/>
      <c r="F52" s="178"/>
      <c r="G52" s="178"/>
      <c r="H52" s="181"/>
      <c r="I52" s="125">
        <f t="shared" si="3"/>
        <v>37</v>
      </c>
    </row>
    <row r="53" spans="1:11" ht="16.5" thickBot="1" x14ac:dyDescent="0.3">
      <c r="A53" s="121">
        <f t="shared" si="2"/>
        <v>38</v>
      </c>
      <c r="B53" s="199" t="str">
        <f>B28</f>
        <v>Total Annual Costs</v>
      </c>
      <c r="C53" s="435">
        <f>'Pg3 Rev App XII C4 Summary'!C52</f>
        <v>656.09160672856262</v>
      </c>
      <c r="D53" s="23" t="s">
        <v>16</v>
      </c>
      <c r="E53" s="375">
        <f>'Pg4 As Filed App XII C4 Summary'!C53</f>
        <v>652.58499377779629</v>
      </c>
      <c r="F53" s="114"/>
      <c r="G53" s="434">
        <f>C53-E53</f>
        <v>3.5066129507663391</v>
      </c>
      <c r="H53" s="8" t="s">
        <v>258</v>
      </c>
      <c r="I53" s="125">
        <f t="shared" si="3"/>
        <v>38</v>
      </c>
      <c r="K53" s="411"/>
    </row>
    <row r="54" spans="1:11" ht="17.25" thickTop="1" thickBot="1" x14ac:dyDescent="0.3">
      <c r="A54" s="121">
        <f t="shared" si="2"/>
        <v>39</v>
      </c>
      <c r="B54" s="120"/>
      <c r="C54" s="214"/>
      <c r="D54" s="184"/>
      <c r="E54" s="184"/>
      <c r="F54" s="184"/>
      <c r="G54" s="184"/>
      <c r="H54" s="185"/>
      <c r="I54" s="125">
        <f t="shared" si="3"/>
        <v>39</v>
      </c>
    </row>
    <row r="56" spans="1:11" ht="18.75" x14ac:dyDescent="0.25">
      <c r="A56" s="41">
        <v>1</v>
      </c>
      <c r="B56" s="21" t="s">
        <v>319</v>
      </c>
    </row>
    <row r="57" spans="1:11" x14ac:dyDescent="0.25">
      <c r="A57" s="23" t="s">
        <v>16</v>
      </c>
      <c r="B57" s="51" t="str">
        <f>'Pg9 Rev Stmt AV'!B113</f>
        <v>Items in BOLD have changed due to removing 50 basis points in CAISO ROE Adder disallowed by FERC.</v>
      </c>
    </row>
    <row r="58" spans="1:11" x14ac:dyDescent="0.25">
      <c r="B58" s="21"/>
    </row>
  </sheetData>
  <mergeCells count="5">
    <mergeCell ref="B2:H2"/>
    <mergeCell ref="B3:H3"/>
    <mergeCell ref="B4:H4"/>
    <mergeCell ref="B6:H6"/>
    <mergeCell ref="B5:H5"/>
  </mergeCells>
  <printOptions horizontalCentered="1"/>
  <pageMargins left="0.25" right="0.25" top="0.5" bottom="0.5" header="0.25" footer="0.25"/>
  <pageSetup scale="58" orientation="portrait" r:id="rId1"/>
  <headerFooter scaleWithDoc="0" alignWithMargins="0">
    <oddFooter>&amp;L&amp;F&amp;CPage 2&amp;R&amp;A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C259A-D38E-4BB6-A9E5-0318F07E76B3}">
  <sheetPr>
    <pageSetUpPr fitToPage="1"/>
  </sheetPr>
  <dimension ref="A1:J57"/>
  <sheetViews>
    <sheetView zoomScaleNormal="100" workbookViewId="0">
      <selection activeCell="B5" sqref="B5:E5"/>
    </sheetView>
  </sheetViews>
  <sheetFormatPr defaultColWidth="8.85546875" defaultRowHeight="15.75" x14ac:dyDescent="0.25"/>
  <cols>
    <col min="1" max="1" width="5.140625" style="31" customWidth="1"/>
    <col min="2" max="2" width="75.42578125" style="18" customWidth="1"/>
    <col min="3" max="3" width="20.140625" style="18" customWidth="1"/>
    <col min="4" max="4" width="1.5703125" style="18" customWidth="1"/>
    <col min="5" max="5" width="57.140625" style="18" customWidth="1"/>
    <col min="6" max="6" width="5.140625" style="31" customWidth="1"/>
    <col min="7" max="16384" width="8.85546875" style="18"/>
  </cols>
  <sheetData>
    <row r="1" spans="1:8" x14ac:dyDescent="0.25">
      <c r="A1" s="117"/>
      <c r="B1" s="118"/>
      <c r="C1" s="118"/>
      <c r="D1" s="118"/>
      <c r="E1" s="339"/>
      <c r="F1" s="117"/>
    </row>
    <row r="2" spans="1:8" x14ac:dyDescent="0.25">
      <c r="A2" s="117"/>
      <c r="B2" s="511" t="s">
        <v>21</v>
      </c>
      <c r="C2" s="511"/>
      <c r="D2" s="511"/>
      <c r="E2" s="511"/>
      <c r="F2" s="118"/>
    </row>
    <row r="3" spans="1:8" x14ac:dyDescent="0.25">
      <c r="B3" s="511" t="s">
        <v>114</v>
      </c>
      <c r="C3" s="511"/>
      <c r="D3" s="511"/>
      <c r="E3" s="511"/>
      <c r="F3" s="115"/>
    </row>
    <row r="4" spans="1:8" x14ac:dyDescent="0.25">
      <c r="B4" s="511" t="s">
        <v>115</v>
      </c>
      <c r="C4" s="511"/>
      <c r="D4" s="511"/>
      <c r="E4" s="511"/>
      <c r="F4" s="115"/>
    </row>
    <row r="5" spans="1:8" x14ac:dyDescent="0.25">
      <c r="A5" s="117"/>
      <c r="B5" s="513" t="s">
        <v>269</v>
      </c>
      <c r="C5" s="513"/>
      <c r="D5" s="513"/>
      <c r="E5" s="513"/>
      <c r="F5" s="117"/>
    </row>
    <row r="6" spans="1:8" x14ac:dyDescent="0.25">
      <c r="B6" s="512" t="s">
        <v>1</v>
      </c>
      <c r="C6" s="511"/>
      <c r="D6" s="511"/>
      <c r="E6" s="511"/>
      <c r="F6" s="115"/>
    </row>
    <row r="7" spans="1:8" ht="16.5" thickBot="1" x14ac:dyDescent="0.3">
      <c r="A7" s="117"/>
      <c r="B7" s="118"/>
      <c r="C7" s="119"/>
      <c r="D7" s="120"/>
      <c r="E7" s="119"/>
      <c r="F7" s="117"/>
    </row>
    <row r="8" spans="1:8" x14ac:dyDescent="0.25">
      <c r="A8" s="121" t="s">
        <v>2</v>
      </c>
      <c r="B8" s="122"/>
      <c r="C8" s="123"/>
      <c r="D8" s="118"/>
      <c r="E8" s="124"/>
      <c r="F8" s="125" t="s">
        <v>2</v>
      </c>
    </row>
    <row r="9" spans="1:8" x14ac:dyDescent="0.25">
      <c r="A9" s="121" t="s">
        <v>6</v>
      </c>
      <c r="B9" s="343" t="s">
        <v>116</v>
      </c>
      <c r="C9" s="344" t="s">
        <v>4</v>
      </c>
      <c r="D9" s="345"/>
      <c r="E9" s="345" t="s">
        <v>5</v>
      </c>
      <c r="F9" s="125" t="s">
        <v>6</v>
      </c>
    </row>
    <row r="10" spans="1:8" x14ac:dyDescent="0.25">
      <c r="A10" s="121"/>
      <c r="B10" s="127"/>
      <c r="C10" s="128"/>
      <c r="D10" s="129"/>
      <c r="E10" s="130"/>
      <c r="F10" s="125"/>
    </row>
    <row r="11" spans="1:8" x14ac:dyDescent="0.25">
      <c r="A11" s="121">
        <v>1</v>
      </c>
      <c r="B11" s="131" t="s">
        <v>117</v>
      </c>
      <c r="C11" s="132">
        <v>0</v>
      </c>
      <c r="D11" s="133"/>
      <c r="E11" s="134" t="s">
        <v>226</v>
      </c>
      <c r="F11" s="125">
        <f>A11</f>
        <v>1</v>
      </c>
      <c r="H11" s="19"/>
    </row>
    <row r="12" spans="1:8" x14ac:dyDescent="0.25">
      <c r="A12" s="121">
        <f>A11+1</f>
        <v>2</v>
      </c>
      <c r="B12" s="135"/>
      <c r="C12" s="136"/>
      <c r="D12" s="137"/>
      <c r="E12" s="118"/>
      <c r="F12" s="125">
        <f>F11+1</f>
        <v>2</v>
      </c>
    </row>
    <row r="13" spans="1:8" x14ac:dyDescent="0.25">
      <c r="A13" s="121">
        <f t="shared" ref="A13:A28" si="0">A12+1</f>
        <v>3</v>
      </c>
      <c r="B13" s="131" t="s">
        <v>118</v>
      </c>
      <c r="C13" s="391">
        <f>'Pg5 Rev Sec 2-Non-Dir Exp'!E35</f>
        <v>869.98587754304049</v>
      </c>
      <c r="D13" s="23" t="s">
        <v>16</v>
      </c>
      <c r="E13" s="134" t="s">
        <v>268</v>
      </c>
      <c r="F13" s="125">
        <f t="shared" ref="F13:F28" si="1">F12+1</f>
        <v>3</v>
      </c>
      <c r="H13" s="24"/>
    </row>
    <row r="14" spans="1:8" x14ac:dyDescent="0.25">
      <c r="A14" s="121">
        <f t="shared" si="0"/>
        <v>4</v>
      </c>
      <c r="B14" s="135"/>
      <c r="C14" s="136"/>
      <c r="D14" s="137"/>
      <c r="E14" s="138"/>
      <c r="F14" s="125">
        <f t="shared" si="1"/>
        <v>4</v>
      </c>
    </row>
    <row r="15" spans="1:8" x14ac:dyDescent="0.25">
      <c r="A15" s="121">
        <f t="shared" si="0"/>
        <v>5</v>
      </c>
      <c r="B15" s="139" t="s">
        <v>119</v>
      </c>
      <c r="C15" s="500">
        <f>'Pg7 Rev Sec 3-Other Costs'!G42</f>
        <v>-69.683243890762611</v>
      </c>
      <c r="D15" s="23" t="s">
        <v>16</v>
      </c>
      <c r="E15" s="134" t="s">
        <v>317</v>
      </c>
      <c r="F15" s="125">
        <f t="shared" si="1"/>
        <v>5</v>
      </c>
      <c r="H15" s="24"/>
    </row>
    <row r="16" spans="1:8" x14ac:dyDescent="0.25">
      <c r="A16" s="121">
        <f t="shared" si="0"/>
        <v>6</v>
      </c>
      <c r="B16" s="141"/>
      <c r="C16" s="49"/>
      <c r="D16" s="140"/>
      <c r="E16" s="134"/>
      <c r="F16" s="125">
        <f t="shared" si="1"/>
        <v>6</v>
      </c>
      <c r="H16" s="24"/>
    </row>
    <row r="17" spans="1:10" x14ac:dyDescent="0.25">
      <c r="A17" s="121">
        <f t="shared" si="0"/>
        <v>7</v>
      </c>
      <c r="B17" s="142" t="s">
        <v>212</v>
      </c>
      <c r="C17" s="392">
        <f>C11+C13+C15</f>
        <v>800.3026336522779</v>
      </c>
      <c r="D17" s="23" t="s">
        <v>16</v>
      </c>
      <c r="E17" s="143" t="s">
        <v>227</v>
      </c>
      <c r="F17" s="125">
        <f t="shared" si="1"/>
        <v>7</v>
      </c>
      <c r="H17" s="24"/>
    </row>
    <row r="18" spans="1:10" x14ac:dyDescent="0.25">
      <c r="A18" s="121">
        <f t="shared" si="0"/>
        <v>8</v>
      </c>
      <c r="B18" s="144"/>
      <c r="C18" s="136"/>
      <c r="D18" s="137"/>
      <c r="E18" s="145"/>
      <c r="F18" s="125">
        <f t="shared" si="1"/>
        <v>8</v>
      </c>
      <c r="H18" s="24"/>
    </row>
    <row r="19" spans="1:10" x14ac:dyDescent="0.25">
      <c r="A19" s="121">
        <f t="shared" si="0"/>
        <v>9</v>
      </c>
      <c r="B19" s="131" t="s">
        <v>120</v>
      </c>
      <c r="C19" s="501">
        <v>-115.19227976920646</v>
      </c>
      <c r="D19" s="23"/>
      <c r="E19" s="134" t="s">
        <v>326</v>
      </c>
      <c r="F19" s="125">
        <f t="shared" si="1"/>
        <v>9</v>
      </c>
      <c r="H19" s="24"/>
    </row>
    <row r="20" spans="1:10" x14ac:dyDescent="0.25">
      <c r="A20" s="121">
        <f t="shared" si="0"/>
        <v>10</v>
      </c>
      <c r="B20" s="131"/>
      <c r="C20" s="136"/>
      <c r="D20" s="137"/>
      <c r="E20" s="146"/>
      <c r="F20" s="125">
        <f t="shared" si="1"/>
        <v>10</v>
      </c>
    </row>
    <row r="21" spans="1:10" x14ac:dyDescent="0.25">
      <c r="A21" s="121">
        <f t="shared" si="0"/>
        <v>11</v>
      </c>
      <c r="B21" s="131" t="s">
        <v>121</v>
      </c>
      <c r="C21" s="346">
        <v>-2.6155405682218507</v>
      </c>
      <c r="D21" s="140"/>
      <c r="E21" s="143" t="s">
        <v>228</v>
      </c>
      <c r="F21" s="125">
        <f t="shared" si="1"/>
        <v>11</v>
      </c>
    </row>
    <row r="22" spans="1:10" x14ac:dyDescent="0.25">
      <c r="A22" s="121">
        <f t="shared" si="0"/>
        <v>12</v>
      </c>
      <c r="B22" s="141"/>
      <c r="C22" s="147"/>
      <c r="D22" s="148"/>
      <c r="E22" s="143"/>
      <c r="F22" s="125">
        <f t="shared" si="1"/>
        <v>12</v>
      </c>
    </row>
    <row r="23" spans="1:10" x14ac:dyDescent="0.25">
      <c r="A23" s="121">
        <f t="shared" si="0"/>
        <v>13</v>
      </c>
      <c r="B23" s="141" t="s">
        <v>122</v>
      </c>
      <c r="C23" s="46">
        <f>C17+C19+C21</f>
        <v>682.49481331484958</v>
      </c>
      <c r="D23" s="23" t="s">
        <v>16</v>
      </c>
      <c r="E23" s="143" t="s">
        <v>229</v>
      </c>
      <c r="F23" s="125">
        <f t="shared" si="1"/>
        <v>13</v>
      </c>
      <c r="H23" s="24"/>
    </row>
    <row r="24" spans="1:10" x14ac:dyDescent="0.25">
      <c r="A24" s="121">
        <f t="shared" si="0"/>
        <v>14</v>
      </c>
      <c r="B24" s="149"/>
      <c r="C24" s="43"/>
      <c r="D24" s="44"/>
      <c r="E24" s="143"/>
      <c r="F24" s="125">
        <f t="shared" si="1"/>
        <v>14</v>
      </c>
      <c r="H24" s="24"/>
    </row>
    <row r="25" spans="1:10" x14ac:dyDescent="0.25">
      <c r="A25" s="121">
        <f t="shared" si="0"/>
        <v>15</v>
      </c>
      <c r="B25" s="139" t="s">
        <v>123</v>
      </c>
      <c r="C25" s="347">
        <v>-26.403206586286924</v>
      </c>
      <c r="D25" s="44"/>
      <c r="E25" s="143" t="s">
        <v>20</v>
      </c>
      <c r="F25" s="125">
        <f t="shared" si="1"/>
        <v>15</v>
      </c>
      <c r="H25" s="24"/>
    </row>
    <row r="26" spans="1:10" x14ac:dyDescent="0.25">
      <c r="A26" s="121">
        <f t="shared" si="0"/>
        <v>16</v>
      </c>
      <c r="B26" s="119"/>
      <c r="C26" s="150"/>
      <c r="D26" s="151"/>
      <c r="E26" s="143"/>
      <c r="F26" s="125">
        <f t="shared" si="1"/>
        <v>16</v>
      </c>
    </row>
    <row r="27" spans="1:10" ht="16.5" thickBot="1" x14ac:dyDescent="0.3">
      <c r="A27" s="121">
        <f t="shared" si="0"/>
        <v>17</v>
      </c>
      <c r="B27" s="142" t="s">
        <v>124</v>
      </c>
      <c r="C27" s="152">
        <f>C23+C25</f>
        <v>656.09160672856262</v>
      </c>
      <c r="D27" s="23" t="s">
        <v>16</v>
      </c>
      <c r="E27" s="143" t="s">
        <v>230</v>
      </c>
      <c r="F27" s="125">
        <f t="shared" si="1"/>
        <v>17</v>
      </c>
      <c r="I27" s="19"/>
      <c r="J27" s="153"/>
    </row>
    <row r="28" spans="1:10" ht="17.25" thickTop="1" thickBot="1" x14ac:dyDescent="0.3">
      <c r="A28" s="121">
        <f t="shared" si="0"/>
        <v>18</v>
      </c>
      <c r="B28" s="154"/>
      <c r="C28" s="155"/>
      <c r="D28" s="120"/>
      <c r="E28" s="120"/>
      <c r="F28" s="125">
        <f t="shared" si="1"/>
        <v>18</v>
      </c>
    </row>
    <row r="30" spans="1:10" ht="16.5" thickBot="1" x14ac:dyDescent="0.3">
      <c r="A30" s="117"/>
      <c r="B30" s="156"/>
      <c r="C30" s="157"/>
      <c r="D30" s="157"/>
      <c r="E30" s="157"/>
      <c r="F30" s="117"/>
    </row>
    <row r="31" spans="1:10" x14ac:dyDescent="0.25">
      <c r="A31" s="121" t="s">
        <v>2</v>
      </c>
      <c r="B31" s="158"/>
      <c r="C31" s="123"/>
      <c r="D31" s="118"/>
      <c r="E31" s="118"/>
      <c r="F31" s="125" t="s">
        <v>2</v>
      </c>
    </row>
    <row r="32" spans="1:10" x14ac:dyDescent="0.25">
      <c r="A32" s="121" t="s">
        <v>6</v>
      </c>
      <c r="B32" s="343" t="s">
        <v>125</v>
      </c>
      <c r="C32" s="344" t="str">
        <f>C9</f>
        <v>Amounts</v>
      </c>
      <c r="D32" s="345"/>
      <c r="E32" s="345" t="str">
        <f>E9</f>
        <v>Reference</v>
      </c>
      <c r="F32" s="125" t="s">
        <v>6</v>
      </c>
    </row>
    <row r="33" spans="1:6" x14ac:dyDescent="0.25">
      <c r="A33" s="121">
        <f>A28+1</f>
        <v>19</v>
      </c>
      <c r="B33" s="159"/>
      <c r="C33" s="128"/>
      <c r="D33" s="129"/>
      <c r="E33" s="130"/>
      <c r="F33" s="125">
        <f>F28+1</f>
        <v>19</v>
      </c>
    </row>
    <row r="34" spans="1:6" x14ac:dyDescent="0.25">
      <c r="A34" s="121">
        <f>A33+1</f>
        <v>20</v>
      </c>
      <c r="B34" s="131" t="str">
        <f>B11</f>
        <v>Section 1 - Direct Maintenance Expense Cost Component</v>
      </c>
      <c r="C34" s="160">
        <f>C11/12</f>
        <v>0</v>
      </c>
      <c r="D34" s="161"/>
      <c r="E34" s="134" t="str">
        <f>"Line "&amp;A11&amp;" / "&amp;C50&amp;" Months"</f>
        <v>Line 1 / 12 Months</v>
      </c>
      <c r="F34" s="125">
        <f>F33+1</f>
        <v>20</v>
      </c>
    </row>
    <row r="35" spans="1:6" x14ac:dyDescent="0.25">
      <c r="A35" s="121">
        <f t="shared" ref="A35:A53" si="2">A34+1</f>
        <v>21</v>
      </c>
      <c r="B35" s="135"/>
      <c r="C35" s="162"/>
      <c r="D35" s="163"/>
      <c r="E35" s="164"/>
      <c r="F35" s="125">
        <f t="shared" ref="F35:F53" si="3">F34+1</f>
        <v>21</v>
      </c>
    </row>
    <row r="36" spans="1:6" x14ac:dyDescent="0.25">
      <c r="A36" s="121">
        <f t="shared" si="2"/>
        <v>22</v>
      </c>
      <c r="B36" s="131" t="str">
        <f>B13</f>
        <v>Section 2 - Non-Direct Expense Cost Component</v>
      </c>
      <c r="C36" s="165">
        <f>C13/12</f>
        <v>72.498823128586707</v>
      </c>
      <c r="D36" s="23" t="s">
        <v>16</v>
      </c>
      <c r="E36" s="134" t="str">
        <f>"Line "&amp;A13&amp;" / "&amp;C50&amp;" Months"</f>
        <v>Line 3 / 12 Months</v>
      </c>
      <c r="F36" s="125">
        <f t="shared" si="3"/>
        <v>22</v>
      </c>
    </row>
    <row r="37" spans="1:6" x14ac:dyDescent="0.25">
      <c r="A37" s="121">
        <f t="shared" si="2"/>
        <v>23</v>
      </c>
      <c r="B37" s="135"/>
      <c r="C37" s="166"/>
      <c r="D37" s="167"/>
      <c r="E37" s="168"/>
      <c r="F37" s="125">
        <f t="shared" si="3"/>
        <v>23</v>
      </c>
    </row>
    <row r="38" spans="1:6" x14ac:dyDescent="0.25">
      <c r="A38" s="121">
        <f t="shared" si="2"/>
        <v>24</v>
      </c>
      <c r="B38" s="131" t="str">
        <f>B15</f>
        <v>Section 3 - Cost Component Containing Other Specific Expenses</v>
      </c>
      <c r="C38" s="502">
        <f>C15/12</f>
        <v>-5.806936990896884</v>
      </c>
      <c r="D38" s="23" t="s">
        <v>16</v>
      </c>
      <c r="E38" s="134" t="str">
        <f>"Line "&amp;A15&amp;" / "&amp;C50&amp;" Months"</f>
        <v>Line 5 / 12 Months</v>
      </c>
      <c r="F38" s="125">
        <f t="shared" si="3"/>
        <v>24</v>
      </c>
    </row>
    <row r="39" spans="1:6" x14ac:dyDescent="0.25">
      <c r="A39" s="121">
        <f t="shared" si="2"/>
        <v>25</v>
      </c>
      <c r="B39" s="144"/>
      <c r="C39" s="170"/>
      <c r="D39" s="167"/>
      <c r="E39" s="134"/>
      <c r="F39" s="125">
        <f t="shared" si="3"/>
        <v>25</v>
      </c>
    </row>
    <row r="40" spans="1:6" x14ac:dyDescent="0.25">
      <c r="A40" s="121">
        <f t="shared" si="2"/>
        <v>26</v>
      </c>
      <c r="B40" s="142" t="s">
        <v>213</v>
      </c>
      <c r="C40" s="171">
        <f>C34+C36+C38</f>
        <v>66.691886137689821</v>
      </c>
      <c r="D40" s="23" t="s">
        <v>16</v>
      </c>
      <c r="E40" s="143" t="str">
        <f>"Sum Lines "&amp;A34&amp;", "&amp;A36&amp;", "&amp;A38</f>
        <v>Sum Lines 20, 22, 24</v>
      </c>
      <c r="F40" s="125">
        <f t="shared" si="3"/>
        <v>26</v>
      </c>
    </row>
    <row r="41" spans="1:6" x14ac:dyDescent="0.25">
      <c r="A41" s="121">
        <f t="shared" si="2"/>
        <v>27</v>
      </c>
      <c r="B41" s="159"/>
      <c r="C41" s="166"/>
      <c r="D41" s="167"/>
      <c r="E41" s="138"/>
      <c r="F41" s="125">
        <f t="shared" si="3"/>
        <v>27</v>
      </c>
    </row>
    <row r="42" spans="1:6" x14ac:dyDescent="0.25">
      <c r="A42" s="121">
        <f t="shared" si="2"/>
        <v>28</v>
      </c>
      <c r="B42" s="131" t="str">
        <f>LEFT(B19,45)</f>
        <v>Section 4 - True-Up Adjustment Cost Component</v>
      </c>
      <c r="C42" s="173">
        <f>C19/12</f>
        <v>-9.5993566474338721</v>
      </c>
      <c r="D42" s="23"/>
      <c r="E42" s="134" t="str">
        <f>"Line "&amp;A19&amp;" / "&amp;C50&amp;" Months"</f>
        <v>Line 9 / 12 Months</v>
      </c>
      <c r="F42" s="125">
        <f t="shared" si="3"/>
        <v>28</v>
      </c>
    </row>
    <row r="43" spans="1:6" x14ac:dyDescent="0.25">
      <c r="A43" s="121">
        <f t="shared" si="2"/>
        <v>29</v>
      </c>
      <c r="B43" s="131"/>
      <c r="C43" s="166"/>
      <c r="D43" s="167"/>
      <c r="E43" s="172"/>
      <c r="F43" s="125">
        <f t="shared" si="3"/>
        <v>29</v>
      </c>
    </row>
    <row r="44" spans="1:6" x14ac:dyDescent="0.25">
      <c r="A44" s="121">
        <f t="shared" si="2"/>
        <v>30</v>
      </c>
      <c r="B44" s="131" t="str">
        <f>B21</f>
        <v>Section 5 - Interest True-Up Adjustment Cost Component</v>
      </c>
      <c r="C44" s="173">
        <f>C21/12</f>
        <v>-0.21796171401848755</v>
      </c>
      <c r="D44" s="169"/>
      <c r="E44" s="143" t="str">
        <f>"Line "&amp;A21&amp;" / "&amp;C50&amp;" Months"</f>
        <v>Line 11 / 12 Months</v>
      </c>
      <c r="F44" s="125">
        <f t="shared" si="3"/>
        <v>30</v>
      </c>
    </row>
    <row r="45" spans="1:6" x14ac:dyDescent="0.25">
      <c r="A45" s="121">
        <f t="shared" si="2"/>
        <v>31</v>
      </c>
      <c r="B45" s="144"/>
      <c r="C45" s="174"/>
      <c r="D45" s="25"/>
      <c r="E45" s="175"/>
      <c r="F45" s="125">
        <f t="shared" si="3"/>
        <v>31</v>
      </c>
    </row>
    <row r="46" spans="1:6" x14ac:dyDescent="0.25">
      <c r="A46" s="121">
        <f t="shared" si="2"/>
        <v>32</v>
      </c>
      <c r="B46" s="139" t="str">
        <f>B25</f>
        <v>Other Adjustments</v>
      </c>
      <c r="C46" s="348">
        <f>C25/12</f>
        <v>-2.2002672155239105</v>
      </c>
      <c r="D46" s="169"/>
      <c r="E46" s="143" t="str">
        <f>"Line "&amp;A25&amp;" / "&amp;C50&amp;" Months"</f>
        <v>Line 15 / 12 Months</v>
      </c>
      <c r="F46" s="125">
        <f t="shared" si="3"/>
        <v>32</v>
      </c>
    </row>
    <row r="47" spans="1:6" x14ac:dyDescent="0.25">
      <c r="A47" s="121">
        <f t="shared" si="2"/>
        <v>33</v>
      </c>
      <c r="B47" s="141"/>
      <c r="C47" s="174"/>
      <c r="D47" s="25"/>
      <c r="E47" s="175"/>
      <c r="F47" s="125">
        <f t="shared" si="3"/>
        <v>33</v>
      </c>
    </row>
    <row r="48" spans="1:6" ht="16.5" thickBot="1" x14ac:dyDescent="0.3">
      <c r="A48" s="121">
        <f t="shared" si="2"/>
        <v>34</v>
      </c>
      <c r="B48" s="141" t="s">
        <v>126</v>
      </c>
      <c r="C48" s="176">
        <f>C27/12</f>
        <v>54.674300560713554</v>
      </c>
      <c r="D48" s="23" t="s">
        <v>16</v>
      </c>
      <c r="E48" s="143" t="str">
        <f>"Sum Lines "&amp;A40&amp;", "&amp;A42&amp;", "&amp;A44&amp;", "&amp;A46</f>
        <v>Sum Lines 26, 28, 30, 32</v>
      </c>
      <c r="F48" s="125">
        <f t="shared" si="3"/>
        <v>34</v>
      </c>
    </row>
    <row r="49" spans="1:6" ht="16.5" thickTop="1" x14ac:dyDescent="0.25">
      <c r="A49" s="121">
        <f t="shared" si="2"/>
        <v>35</v>
      </c>
      <c r="B49" s="159"/>
      <c r="C49" s="177"/>
      <c r="D49" s="178"/>
      <c r="E49" s="179"/>
      <c r="F49" s="125">
        <f t="shared" si="3"/>
        <v>35</v>
      </c>
    </row>
    <row r="50" spans="1:6" x14ac:dyDescent="0.25">
      <c r="A50" s="121">
        <f t="shared" si="2"/>
        <v>36</v>
      </c>
      <c r="B50" s="135" t="s">
        <v>127</v>
      </c>
      <c r="C50" s="349">
        <v>12</v>
      </c>
      <c r="D50" s="180"/>
      <c r="E50" s="179"/>
      <c r="F50" s="125">
        <f t="shared" si="3"/>
        <v>36</v>
      </c>
    </row>
    <row r="51" spans="1:6" x14ac:dyDescent="0.25">
      <c r="A51" s="121">
        <f t="shared" si="2"/>
        <v>37</v>
      </c>
      <c r="B51" s="159"/>
      <c r="C51" s="177"/>
      <c r="D51" s="178"/>
      <c r="E51" s="181"/>
      <c r="F51" s="125">
        <f t="shared" si="3"/>
        <v>37</v>
      </c>
    </row>
    <row r="52" spans="1:6" ht="16.5" thickBot="1" x14ac:dyDescent="0.3">
      <c r="A52" s="121">
        <f t="shared" si="2"/>
        <v>38</v>
      </c>
      <c r="B52" s="142" t="str">
        <f>B27</f>
        <v>Total Annual Costs</v>
      </c>
      <c r="C52" s="182">
        <f>C48*C50</f>
        <v>656.09160672856262</v>
      </c>
      <c r="D52" s="23" t="s">
        <v>16</v>
      </c>
      <c r="E52" s="143" t="str">
        <f>"Line "&amp;A48&amp;" x Line "&amp;A50</f>
        <v>Line 34 x Line 36</v>
      </c>
      <c r="F52" s="125">
        <f t="shared" si="3"/>
        <v>38</v>
      </c>
    </row>
    <row r="53" spans="1:6" ht="17.25" thickTop="1" thickBot="1" x14ac:dyDescent="0.3">
      <c r="A53" s="121">
        <f t="shared" si="2"/>
        <v>39</v>
      </c>
      <c r="B53" s="120"/>
      <c r="C53" s="183"/>
      <c r="D53" s="184"/>
      <c r="E53" s="185"/>
      <c r="F53" s="125">
        <f t="shared" si="3"/>
        <v>39</v>
      </c>
    </row>
    <row r="56" spans="1:6" x14ac:dyDescent="0.25">
      <c r="A56" s="23" t="s">
        <v>16</v>
      </c>
      <c r="B56" s="50" t="str">
        <f>'Pg9 Rev Stmt AV'!B113</f>
        <v>Items in BOLD have changed due to removing 50 basis points in CAISO ROE Adder disallowed by FERC.</v>
      </c>
    </row>
    <row r="57" spans="1:6" x14ac:dyDescent="0.25">
      <c r="B57" s="21"/>
    </row>
  </sheetData>
  <mergeCells count="5">
    <mergeCell ref="B2:E2"/>
    <mergeCell ref="B3:E3"/>
    <mergeCell ref="B4:E4"/>
    <mergeCell ref="B5:E5"/>
    <mergeCell ref="B6:E6"/>
  </mergeCells>
  <printOptions horizontalCentered="1"/>
  <pageMargins left="0.25" right="0.25" top="0.5" bottom="0.5" header="0.35" footer="0.25"/>
  <pageSetup scale="62" orientation="portrait" r:id="rId1"/>
  <headerFooter scaleWithDoc="0" alignWithMargins="0">
    <oddHeader>&amp;C&amp;"Times New Roman,Bold"&amp;7REVISED</oddHeader>
    <oddFooter>&amp;L&amp;F&amp;CPage 3&amp;R&amp;A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3863-31D3-4429-BB9D-AD6662235D39}">
  <sheetPr>
    <pageSetUpPr fitToPage="1"/>
  </sheetPr>
  <dimension ref="A1:J57"/>
  <sheetViews>
    <sheetView zoomScaleNormal="100" workbookViewId="0">
      <selection activeCell="B6" sqref="B6:E6"/>
    </sheetView>
  </sheetViews>
  <sheetFormatPr defaultColWidth="8.85546875" defaultRowHeight="15.75" x14ac:dyDescent="0.25"/>
  <cols>
    <col min="1" max="1" width="5.140625" style="31" customWidth="1"/>
    <col min="2" max="2" width="75.42578125" style="18" customWidth="1"/>
    <col min="3" max="3" width="20.140625" style="18" customWidth="1"/>
    <col min="4" max="4" width="1.5703125" style="18" customWidth="1"/>
    <col min="5" max="5" width="57.140625" style="18" customWidth="1"/>
    <col min="6" max="6" width="5.140625" style="31" customWidth="1"/>
    <col min="7" max="16384" width="8.85546875" style="18"/>
  </cols>
  <sheetData>
    <row r="1" spans="1:8" x14ac:dyDescent="0.25">
      <c r="A1" s="386" t="s">
        <v>316</v>
      </c>
    </row>
    <row r="2" spans="1:8" x14ac:dyDescent="0.25">
      <c r="A2" s="117"/>
      <c r="B2" s="118"/>
      <c r="C2" s="118"/>
      <c r="D2" s="118"/>
      <c r="E2" s="339"/>
      <c r="F2" s="117"/>
    </row>
    <row r="3" spans="1:8" x14ac:dyDescent="0.25">
      <c r="A3" s="117"/>
      <c r="B3" s="511" t="s">
        <v>21</v>
      </c>
      <c r="C3" s="511"/>
      <c r="D3" s="511"/>
      <c r="E3" s="511"/>
      <c r="F3" s="118"/>
    </row>
    <row r="4" spans="1:8" x14ac:dyDescent="0.25">
      <c r="B4" s="511" t="s">
        <v>114</v>
      </c>
      <c r="C4" s="511"/>
      <c r="D4" s="511"/>
      <c r="E4" s="511"/>
      <c r="F4" s="115"/>
    </row>
    <row r="5" spans="1:8" x14ac:dyDescent="0.25">
      <c r="B5" s="511" t="s">
        <v>115</v>
      </c>
      <c r="C5" s="511"/>
      <c r="D5" s="511"/>
      <c r="E5" s="511"/>
      <c r="F5" s="115"/>
    </row>
    <row r="6" spans="1:8" x14ac:dyDescent="0.25">
      <c r="A6" s="117"/>
      <c r="B6" s="513" t="s">
        <v>269</v>
      </c>
      <c r="C6" s="513"/>
      <c r="D6" s="513"/>
      <c r="E6" s="513"/>
      <c r="F6" s="117"/>
    </row>
    <row r="7" spans="1:8" x14ac:dyDescent="0.25">
      <c r="B7" s="512" t="s">
        <v>1</v>
      </c>
      <c r="C7" s="511"/>
      <c r="D7" s="511"/>
      <c r="E7" s="511"/>
      <c r="F7" s="115"/>
    </row>
    <row r="8" spans="1:8" ht="16.5" thickBot="1" x14ac:dyDescent="0.3">
      <c r="A8" s="117"/>
      <c r="B8" s="118"/>
      <c r="C8" s="119"/>
      <c r="D8" s="120"/>
      <c r="E8" s="119"/>
      <c r="F8" s="117"/>
    </row>
    <row r="9" spans="1:8" x14ac:dyDescent="0.25">
      <c r="A9" s="121" t="s">
        <v>2</v>
      </c>
      <c r="B9" s="122"/>
      <c r="C9" s="123"/>
      <c r="D9" s="118"/>
      <c r="E9" s="124"/>
      <c r="F9" s="125" t="s">
        <v>2</v>
      </c>
    </row>
    <row r="10" spans="1:8" x14ac:dyDescent="0.25">
      <c r="A10" s="121" t="s">
        <v>6</v>
      </c>
      <c r="B10" s="343" t="s">
        <v>116</v>
      </c>
      <c r="C10" s="344" t="s">
        <v>4</v>
      </c>
      <c r="D10" s="345"/>
      <c r="E10" s="345" t="s">
        <v>5</v>
      </c>
      <c r="F10" s="125" t="s">
        <v>6</v>
      </c>
    </row>
    <row r="11" spans="1:8" x14ac:dyDescent="0.25">
      <c r="A11" s="121"/>
      <c r="B11" s="127"/>
      <c r="C11" s="128"/>
      <c r="D11" s="129"/>
      <c r="E11" s="130"/>
      <c r="F11" s="125"/>
    </row>
    <row r="12" spans="1:8" x14ac:dyDescent="0.25">
      <c r="A12" s="121">
        <v>1</v>
      </c>
      <c r="B12" s="131" t="s">
        <v>117</v>
      </c>
      <c r="C12" s="132">
        <v>0</v>
      </c>
      <c r="D12" s="133"/>
      <c r="E12" s="134" t="s">
        <v>226</v>
      </c>
      <c r="F12" s="125">
        <f>A12</f>
        <v>1</v>
      </c>
      <c r="H12" s="19"/>
    </row>
    <row r="13" spans="1:8" x14ac:dyDescent="0.25">
      <c r="A13" s="121">
        <f>A12+1</f>
        <v>2</v>
      </c>
      <c r="B13" s="135"/>
      <c r="C13" s="136"/>
      <c r="D13" s="137"/>
      <c r="E13" s="118"/>
      <c r="F13" s="125">
        <f>F12+1</f>
        <v>2</v>
      </c>
    </row>
    <row r="14" spans="1:8" x14ac:dyDescent="0.25">
      <c r="A14" s="121">
        <f t="shared" ref="A14:A29" si="0">A13+1</f>
        <v>3</v>
      </c>
      <c r="B14" s="131" t="s">
        <v>118</v>
      </c>
      <c r="C14" s="391">
        <v>873.66166406033528</v>
      </c>
      <c r="D14" s="23" t="s">
        <v>16</v>
      </c>
      <c r="E14" s="134" t="s">
        <v>268</v>
      </c>
      <c r="F14" s="125">
        <f t="shared" ref="F14:F29" si="1">F13+1</f>
        <v>3</v>
      </c>
      <c r="H14" s="24"/>
    </row>
    <row r="15" spans="1:8" x14ac:dyDescent="0.25">
      <c r="A15" s="121">
        <f t="shared" si="0"/>
        <v>4</v>
      </c>
      <c r="B15" s="135"/>
      <c r="C15" s="136"/>
      <c r="D15" s="137"/>
      <c r="E15" s="138"/>
      <c r="F15" s="125">
        <f t="shared" si="1"/>
        <v>4</v>
      </c>
    </row>
    <row r="16" spans="1:8" x14ac:dyDescent="0.25">
      <c r="A16" s="121">
        <f t="shared" si="0"/>
        <v>5</v>
      </c>
      <c r="B16" s="139" t="s">
        <v>119</v>
      </c>
      <c r="C16" s="346">
        <v>-76.86620554291548</v>
      </c>
      <c r="D16" s="140"/>
      <c r="E16" s="134" t="s">
        <v>275</v>
      </c>
      <c r="F16" s="125">
        <f t="shared" si="1"/>
        <v>5</v>
      </c>
      <c r="H16" s="24"/>
    </row>
    <row r="17" spans="1:10" x14ac:dyDescent="0.25">
      <c r="A17" s="121">
        <f t="shared" si="0"/>
        <v>6</v>
      </c>
      <c r="B17" s="141"/>
      <c r="C17" s="49"/>
      <c r="D17" s="140"/>
      <c r="E17" s="134"/>
      <c r="F17" s="125">
        <f t="shared" si="1"/>
        <v>6</v>
      </c>
      <c r="H17" s="24"/>
    </row>
    <row r="18" spans="1:10" x14ac:dyDescent="0.25">
      <c r="A18" s="121">
        <f t="shared" si="0"/>
        <v>7</v>
      </c>
      <c r="B18" s="142" t="s">
        <v>212</v>
      </c>
      <c r="C18" s="392">
        <f>C12+C14+C16</f>
        <v>796.79545851741977</v>
      </c>
      <c r="D18" s="23" t="s">
        <v>16</v>
      </c>
      <c r="E18" s="143" t="s">
        <v>227</v>
      </c>
      <c r="F18" s="125">
        <f t="shared" si="1"/>
        <v>7</v>
      </c>
      <c r="H18" s="24"/>
    </row>
    <row r="19" spans="1:10" x14ac:dyDescent="0.25">
      <c r="A19" s="121">
        <f t="shared" si="0"/>
        <v>8</v>
      </c>
      <c r="B19" s="144"/>
      <c r="C19" s="136"/>
      <c r="D19" s="137"/>
      <c r="E19" s="145"/>
      <c r="F19" s="125">
        <f t="shared" si="1"/>
        <v>8</v>
      </c>
    </row>
    <row r="20" spans="1:10" x14ac:dyDescent="0.25">
      <c r="A20" s="121">
        <f t="shared" si="0"/>
        <v>9</v>
      </c>
      <c r="B20" s="131" t="s">
        <v>120</v>
      </c>
      <c r="C20" s="391">
        <v>-115.1917175851147</v>
      </c>
      <c r="D20" s="23" t="s">
        <v>16</v>
      </c>
      <c r="E20" s="134" t="s">
        <v>276</v>
      </c>
      <c r="F20" s="125">
        <f t="shared" si="1"/>
        <v>9</v>
      </c>
    </row>
    <row r="21" spans="1:10" x14ac:dyDescent="0.25">
      <c r="A21" s="121">
        <f t="shared" si="0"/>
        <v>10</v>
      </c>
      <c r="B21" s="131"/>
      <c r="C21" s="136"/>
      <c r="D21" s="137"/>
      <c r="E21" s="146"/>
      <c r="F21" s="125">
        <f t="shared" si="1"/>
        <v>10</v>
      </c>
    </row>
    <row r="22" spans="1:10" x14ac:dyDescent="0.25">
      <c r="A22" s="121">
        <f t="shared" si="0"/>
        <v>11</v>
      </c>
      <c r="B22" s="131" t="s">
        <v>121</v>
      </c>
      <c r="C22" s="346">
        <v>-2.6155405682218507</v>
      </c>
      <c r="D22" s="140"/>
      <c r="E22" s="143" t="s">
        <v>228</v>
      </c>
      <c r="F22" s="125">
        <f t="shared" si="1"/>
        <v>11</v>
      </c>
    </row>
    <row r="23" spans="1:10" x14ac:dyDescent="0.25">
      <c r="A23" s="121">
        <f t="shared" si="0"/>
        <v>12</v>
      </c>
      <c r="B23" s="141"/>
      <c r="C23" s="147"/>
      <c r="D23" s="148"/>
      <c r="E23" s="143"/>
      <c r="F23" s="125">
        <f t="shared" si="1"/>
        <v>12</v>
      </c>
    </row>
    <row r="24" spans="1:10" x14ac:dyDescent="0.25">
      <c r="A24" s="121">
        <f t="shared" si="0"/>
        <v>13</v>
      </c>
      <c r="B24" s="141" t="s">
        <v>122</v>
      </c>
      <c r="C24" s="46">
        <f>C18+C20+C22</f>
        <v>678.98820036408324</v>
      </c>
      <c r="D24" s="23" t="s">
        <v>16</v>
      </c>
      <c r="E24" s="143" t="s">
        <v>229</v>
      </c>
      <c r="F24" s="125">
        <f t="shared" si="1"/>
        <v>13</v>
      </c>
      <c r="H24" s="24"/>
    </row>
    <row r="25" spans="1:10" x14ac:dyDescent="0.25">
      <c r="A25" s="121">
        <f t="shared" si="0"/>
        <v>14</v>
      </c>
      <c r="B25" s="149"/>
      <c r="C25" s="43"/>
      <c r="D25" s="44"/>
      <c r="E25" s="143"/>
      <c r="F25" s="125">
        <f t="shared" si="1"/>
        <v>14</v>
      </c>
      <c r="H25" s="24"/>
    </row>
    <row r="26" spans="1:10" x14ac:dyDescent="0.25">
      <c r="A26" s="121">
        <f t="shared" si="0"/>
        <v>15</v>
      </c>
      <c r="B26" s="139" t="s">
        <v>123</v>
      </c>
      <c r="C26" s="347">
        <v>-26.403206586286924</v>
      </c>
      <c r="D26" s="44"/>
      <c r="E26" s="143" t="s">
        <v>20</v>
      </c>
      <c r="F26" s="125">
        <f t="shared" si="1"/>
        <v>15</v>
      </c>
      <c r="H26" s="24"/>
    </row>
    <row r="27" spans="1:10" x14ac:dyDescent="0.25">
      <c r="A27" s="121">
        <f t="shared" si="0"/>
        <v>16</v>
      </c>
      <c r="B27" s="119"/>
      <c r="C27" s="150"/>
      <c r="D27" s="151"/>
      <c r="E27" s="143"/>
      <c r="F27" s="125">
        <f t="shared" si="1"/>
        <v>16</v>
      </c>
    </row>
    <row r="28" spans="1:10" ht="16.5" thickBot="1" x14ac:dyDescent="0.3">
      <c r="A28" s="121">
        <f t="shared" si="0"/>
        <v>17</v>
      </c>
      <c r="B28" s="142" t="s">
        <v>124</v>
      </c>
      <c r="C28" s="152">
        <f>C24+C26</f>
        <v>652.58499377779629</v>
      </c>
      <c r="D28" s="23" t="s">
        <v>16</v>
      </c>
      <c r="E28" s="143" t="s">
        <v>230</v>
      </c>
      <c r="F28" s="125">
        <f t="shared" si="1"/>
        <v>17</v>
      </c>
      <c r="I28" s="19"/>
      <c r="J28" s="153"/>
    </row>
    <row r="29" spans="1:10" ht="17.25" thickTop="1" thickBot="1" x14ac:dyDescent="0.3">
      <c r="A29" s="121">
        <f t="shared" si="0"/>
        <v>18</v>
      </c>
      <c r="B29" s="154"/>
      <c r="C29" s="155"/>
      <c r="D29" s="120"/>
      <c r="E29" s="120"/>
      <c r="F29" s="125">
        <f t="shared" si="1"/>
        <v>18</v>
      </c>
    </row>
    <row r="31" spans="1:10" ht="16.5" thickBot="1" x14ac:dyDescent="0.3">
      <c r="A31" s="117"/>
      <c r="B31" s="156"/>
      <c r="C31" s="157"/>
      <c r="D31" s="157"/>
      <c r="E31" s="157"/>
      <c r="F31" s="117"/>
    </row>
    <row r="32" spans="1:10" x14ac:dyDescent="0.25">
      <c r="A32" s="121" t="s">
        <v>2</v>
      </c>
      <c r="B32" s="158"/>
      <c r="C32" s="123"/>
      <c r="D32" s="118"/>
      <c r="E32" s="118"/>
      <c r="F32" s="125" t="s">
        <v>2</v>
      </c>
    </row>
    <row r="33" spans="1:6" x14ac:dyDescent="0.25">
      <c r="A33" s="121" t="s">
        <v>6</v>
      </c>
      <c r="B33" s="343" t="s">
        <v>125</v>
      </c>
      <c r="C33" s="344" t="str">
        <f>C10</f>
        <v>Amounts</v>
      </c>
      <c r="D33" s="345"/>
      <c r="E33" s="345" t="str">
        <f>E10</f>
        <v>Reference</v>
      </c>
      <c r="F33" s="125" t="s">
        <v>6</v>
      </c>
    </row>
    <row r="34" spans="1:6" x14ac:dyDescent="0.25">
      <c r="A34" s="121">
        <f>A29+1</f>
        <v>19</v>
      </c>
      <c r="B34" s="159"/>
      <c r="C34" s="128"/>
      <c r="D34" s="129"/>
      <c r="E34" s="130"/>
      <c r="F34" s="125">
        <f>F29+1</f>
        <v>19</v>
      </c>
    </row>
    <row r="35" spans="1:6" x14ac:dyDescent="0.25">
      <c r="A35" s="121">
        <f>A34+1</f>
        <v>20</v>
      </c>
      <c r="B35" s="131" t="str">
        <f>B12</f>
        <v>Section 1 - Direct Maintenance Expense Cost Component</v>
      </c>
      <c r="C35" s="160">
        <f>C12/12</f>
        <v>0</v>
      </c>
      <c r="D35" s="161"/>
      <c r="E35" s="134" t="str">
        <f>"Line "&amp;A12&amp;" / "&amp;C51&amp;" Months"</f>
        <v>Line 1 / 12 Months</v>
      </c>
      <c r="F35" s="125">
        <f>F34+1</f>
        <v>20</v>
      </c>
    </row>
    <row r="36" spans="1:6" x14ac:dyDescent="0.25">
      <c r="A36" s="121">
        <f t="shared" ref="A36:A54" si="2">A35+1</f>
        <v>21</v>
      </c>
      <c r="B36" s="135"/>
      <c r="C36" s="162"/>
      <c r="D36" s="163"/>
      <c r="E36" s="164"/>
      <c r="F36" s="125">
        <f t="shared" ref="F36:F54" si="3">F35+1</f>
        <v>21</v>
      </c>
    </row>
    <row r="37" spans="1:6" x14ac:dyDescent="0.25">
      <c r="A37" s="121">
        <f t="shared" si="2"/>
        <v>22</v>
      </c>
      <c r="B37" s="131" t="str">
        <f>B14</f>
        <v>Section 2 - Non-Direct Expense Cost Component</v>
      </c>
      <c r="C37" s="165">
        <f>C14/12</f>
        <v>72.805138671694607</v>
      </c>
      <c r="D37" s="23" t="s">
        <v>16</v>
      </c>
      <c r="E37" s="134" t="str">
        <f>"Line "&amp;A14&amp;" / "&amp;C51&amp;" Months"</f>
        <v>Line 3 / 12 Months</v>
      </c>
      <c r="F37" s="125">
        <f t="shared" si="3"/>
        <v>22</v>
      </c>
    </row>
    <row r="38" spans="1:6" x14ac:dyDescent="0.25">
      <c r="A38" s="121">
        <f t="shared" si="2"/>
        <v>23</v>
      </c>
      <c r="B38" s="135"/>
      <c r="C38" s="166"/>
      <c r="D38" s="167"/>
      <c r="E38" s="168"/>
      <c r="F38" s="125">
        <f t="shared" si="3"/>
        <v>23</v>
      </c>
    </row>
    <row r="39" spans="1:6" x14ac:dyDescent="0.25">
      <c r="A39" s="121">
        <f t="shared" si="2"/>
        <v>24</v>
      </c>
      <c r="B39" s="131" t="str">
        <f>B16</f>
        <v>Section 3 - Cost Component Containing Other Specific Expenses</v>
      </c>
      <c r="C39" s="348">
        <f>C16/12</f>
        <v>-6.4055171285762897</v>
      </c>
      <c r="D39" s="23"/>
      <c r="E39" s="134" t="str">
        <f>"Line "&amp;A16&amp;" / "&amp;C51&amp;" Months"</f>
        <v>Line 5 / 12 Months</v>
      </c>
      <c r="F39" s="125">
        <f t="shared" si="3"/>
        <v>24</v>
      </c>
    </row>
    <row r="40" spans="1:6" x14ac:dyDescent="0.25">
      <c r="A40" s="121">
        <f t="shared" si="2"/>
        <v>25</v>
      </c>
      <c r="B40" s="144"/>
      <c r="C40" s="170"/>
      <c r="D40" s="167"/>
      <c r="E40" s="134"/>
      <c r="F40" s="125">
        <f t="shared" si="3"/>
        <v>25</v>
      </c>
    </row>
    <row r="41" spans="1:6" x14ac:dyDescent="0.25">
      <c r="A41" s="121">
        <f t="shared" si="2"/>
        <v>26</v>
      </c>
      <c r="B41" s="142" t="s">
        <v>213</v>
      </c>
      <c r="C41" s="171">
        <f>C35+C37+C39</f>
        <v>66.399621543118315</v>
      </c>
      <c r="D41" s="23" t="s">
        <v>16</v>
      </c>
      <c r="E41" s="143" t="str">
        <f>"Sum Lines "&amp;A35&amp;", "&amp;A37&amp;", "&amp;A39</f>
        <v>Sum Lines 20, 22, 24</v>
      </c>
      <c r="F41" s="125">
        <f t="shared" si="3"/>
        <v>26</v>
      </c>
    </row>
    <row r="42" spans="1:6" x14ac:dyDescent="0.25">
      <c r="A42" s="121">
        <f t="shared" si="2"/>
        <v>27</v>
      </c>
      <c r="B42" s="159"/>
      <c r="C42" s="166"/>
      <c r="D42" s="167"/>
      <c r="E42" s="138"/>
      <c r="F42" s="125">
        <f t="shared" si="3"/>
        <v>27</v>
      </c>
    </row>
    <row r="43" spans="1:6" x14ac:dyDescent="0.25">
      <c r="A43" s="121">
        <f t="shared" si="2"/>
        <v>28</v>
      </c>
      <c r="B43" s="131" t="str">
        <f>LEFT(B20,45)</f>
        <v>Section 4 - True-Up Adjustment Cost Component</v>
      </c>
      <c r="C43" s="165">
        <f>C20/12</f>
        <v>-9.5993097987595579</v>
      </c>
      <c r="D43" s="23" t="s">
        <v>16</v>
      </c>
      <c r="E43" s="134" t="str">
        <f>"Line "&amp;A20&amp;" / "&amp;C51&amp;" Months"</f>
        <v>Line 9 / 12 Months</v>
      </c>
      <c r="F43" s="125">
        <f t="shared" si="3"/>
        <v>28</v>
      </c>
    </row>
    <row r="44" spans="1:6" x14ac:dyDescent="0.25">
      <c r="A44" s="121">
        <f t="shared" si="2"/>
        <v>29</v>
      </c>
      <c r="B44" s="131"/>
      <c r="C44" s="166"/>
      <c r="D44" s="167"/>
      <c r="E44" s="172"/>
      <c r="F44" s="125">
        <f t="shared" si="3"/>
        <v>29</v>
      </c>
    </row>
    <row r="45" spans="1:6" x14ac:dyDescent="0.25">
      <c r="A45" s="121">
        <f t="shared" si="2"/>
        <v>30</v>
      </c>
      <c r="B45" s="131" t="str">
        <f>B22</f>
        <v>Section 5 - Interest True-Up Adjustment Cost Component</v>
      </c>
      <c r="C45" s="173">
        <f>C22/12</f>
        <v>-0.21796171401848755</v>
      </c>
      <c r="D45" s="169"/>
      <c r="E45" s="143" t="str">
        <f>"Line "&amp;A22&amp;" / "&amp;C51&amp;" Months"</f>
        <v>Line 11 / 12 Months</v>
      </c>
      <c r="F45" s="125">
        <f t="shared" si="3"/>
        <v>30</v>
      </c>
    </row>
    <row r="46" spans="1:6" x14ac:dyDescent="0.25">
      <c r="A46" s="121">
        <f t="shared" si="2"/>
        <v>31</v>
      </c>
      <c r="B46" s="144"/>
      <c r="C46" s="174"/>
      <c r="D46" s="25"/>
      <c r="E46" s="175"/>
      <c r="F46" s="125">
        <f t="shared" si="3"/>
        <v>31</v>
      </c>
    </row>
    <row r="47" spans="1:6" x14ac:dyDescent="0.25">
      <c r="A47" s="121">
        <f t="shared" si="2"/>
        <v>32</v>
      </c>
      <c r="B47" s="139" t="str">
        <f>B26</f>
        <v>Other Adjustments</v>
      </c>
      <c r="C47" s="348">
        <f>C26/12</f>
        <v>-2.2002672155239105</v>
      </c>
      <c r="D47" s="169"/>
      <c r="E47" s="143" t="str">
        <f>"Line "&amp;A26&amp;" / "&amp;C51&amp;" Months"</f>
        <v>Line 15 / 12 Months</v>
      </c>
      <c r="F47" s="125">
        <f t="shared" si="3"/>
        <v>32</v>
      </c>
    </row>
    <row r="48" spans="1:6" x14ac:dyDescent="0.25">
      <c r="A48" s="121">
        <f t="shared" si="2"/>
        <v>33</v>
      </c>
      <c r="B48" s="141"/>
      <c r="C48" s="174"/>
      <c r="D48" s="25"/>
      <c r="E48" s="175"/>
      <c r="F48" s="125">
        <f t="shared" si="3"/>
        <v>33</v>
      </c>
    </row>
    <row r="49" spans="1:6" ht="16.5" thickBot="1" x14ac:dyDescent="0.3">
      <c r="A49" s="121">
        <f t="shared" si="2"/>
        <v>34</v>
      </c>
      <c r="B49" s="141" t="s">
        <v>126</v>
      </c>
      <c r="C49" s="176">
        <f>C28/12</f>
        <v>54.382082814816357</v>
      </c>
      <c r="D49" s="23" t="s">
        <v>16</v>
      </c>
      <c r="E49" s="143" t="str">
        <f>"Sum Lines "&amp;A41&amp;", "&amp;A43&amp;", "&amp;A45&amp;", "&amp;A47</f>
        <v>Sum Lines 26, 28, 30, 32</v>
      </c>
      <c r="F49" s="125">
        <f t="shared" si="3"/>
        <v>34</v>
      </c>
    </row>
    <row r="50" spans="1:6" ht="16.5" thickTop="1" x14ac:dyDescent="0.25">
      <c r="A50" s="121">
        <f t="shared" si="2"/>
        <v>35</v>
      </c>
      <c r="B50" s="159"/>
      <c r="C50" s="177"/>
      <c r="D50" s="178"/>
      <c r="E50" s="179"/>
      <c r="F50" s="125">
        <f t="shared" si="3"/>
        <v>35</v>
      </c>
    </row>
    <row r="51" spans="1:6" x14ac:dyDescent="0.25">
      <c r="A51" s="121">
        <f t="shared" si="2"/>
        <v>36</v>
      </c>
      <c r="B51" s="135" t="s">
        <v>127</v>
      </c>
      <c r="C51" s="349">
        <v>12</v>
      </c>
      <c r="D51" s="180"/>
      <c r="E51" s="179"/>
      <c r="F51" s="125">
        <f t="shared" si="3"/>
        <v>36</v>
      </c>
    </row>
    <row r="52" spans="1:6" x14ac:dyDescent="0.25">
      <c r="A52" s="121">
        <f t="shared" si="2"/>
        <v>37</v>
      </c>
      <c r="B52" s="159"/>
      <c r="C52" s="177"/>
      <c r="D52" s="178"/>
      <c r="E52" s="181"/>
      <c r="F52" s="125">
        <f t="shared" si="3"/>
        <v>37</v>
      </c>
    </row>
    <row r="53" spans="1:6" ht="16.5" thickBot="1" x14ac:dyDescent="0.3">
      <c r="A53" s="121">
        <f t="shared" si="2"/>
        <v>38</v>
      </c>
      <c r="B53" s="142" t="str">
        <f>B28</f>
        <v>Total Annual Costs</v>
      </c>
      <c r="C53" s="182">
        <f>C49*C51</f>
        <v>652.58499377779629</v>
      </c>
      <c r="D53" s="23" t="s">
        <v>16</v>
      </c>
      <c r="E53" s="143" t="str">
        <f>"Line "&amp;A49&amp;" x Line "&amp;A51</f>
        <v>Line 34 x Line 36</v>
      </c>
      <c r="F53" s="125">
        <f t="shared" si="3"/>
        <v>38</v>
      </c>
    </row>
    <row r="54" spans="1:6" ht="17.25" thickTop="1" thickBot="1" x14ac:dyDescent="0.3">
      <c r="A54" s="121">
        <f t="shared" si="2"/>
        <v>39</v>
      </c>
      <c r="B54" s="120"/>
      <c r="C54" s="183"/>
      <c r="D54" s="184"/>
      <c r="E54" s="185"/>
      <c r="F54" s="125">
        <f t="shared" si="3"/>
        <v>39</v>
      </c>
    </row>
    <row r="57" spans="1:6" x14ac:dyDescent="0.25">
      <c r="A57" s="23" t="s">
        <v>16</v>
      </c>
      <c r="B57" s="21" t="s">
        <v>281</v>
      </c>
    </row>
  </sheetData>
  <mergeCells count="5">
    <mergeCell ref="B3:E3"/>
    <mergeCell ref="B4:E4"/>
    <mergeCell ref="B5:E5"/>
    <mergeCell ref="B6:E6"/>
    <mergeCell ref="B7:E7"/>
  </mergeCells>
  <printOptions horizontalCentered="1"/>
  <pageMargins left="0.25" right="0.25" top="0.5" bottom="0.5" header="0.35" footer="0.25"/>
  <pageSetup scale="62" orientation="portrait" r:id="rId1"/>
  <headerFooter scaleWithDoc="0" alignWithMargins="0">
    <oddHeader>&amp;C&amp;"Times New Roman,Bold"&amp;7AS FILED</oddHeader>
    <oddFooter>&amp;L&amp;F&amp;CPage 4&amp;R&amp;A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CBD02-BF44-4AE6-B0DE-457F4AD8A4DC}">
  <dimension ref="A1:J161"/>
  <sheetViews>
    <sheetView zoomScaleNormal="100" workbookViewId="0">
      <selection activeCell="B5" sqref="B5:G5"/>
    </sheetView>
  </sheetViews>
  <sheetFormatPr defaultColWidth="8.85546875" defaultRowHeight="15.75" x14ac:dyDescent="0.25"/>
  <cols>
    <col min="1" max="1" width="5.140625" style="32" customWidth="1"/>
    <col min="2" max="2" width="93.140625" style="18" bestFit="1" customWidth="1"/>
    <col min="3" max="3" width="10.42578125" style="18" customWidth="1"/>
    <col min="4" max="4" width="1.5703125" style="18" customWidth="1"/>
    <col min="5" max="5" width="16.85546875" style="18" customWidth="1"/>
    <col min="6" max="6" width="1.5703125" style="18" customWidth="1"/>
    <col min="7" max="7" width="43.42578125" style="18" customWidth="1"/>
    <col min="8" max="8" width="5.140625" style="31" customWidth="1"/>
    <col min="9" max="9" width="8.85546875" style="18"/>
    <col min="10" max="10" width="9.85546875" style="18" bestFit="1" customWidth="1"/>
    <col min="11" max="16384" width="8.85546875" style="18"/>
  </cols>
  <sheetData>
    <row r="1" spans="1:8" x14ac:dyDescent="0.25">
      <c r="A1" s="217"/>
      <c r="B1" s="218"/>
      <c r="C1" s="218"/>
      <c r="D1" s="218"/>
      <c r="E1" s="219"/>
      <c r="F1" s="219"/>
      <c r="G1" s="339"/>
      <c r="H1" s="117"/>
    </row>
    <row r="2" spans="1:8" x14ac:dyDescent="0.25">
      <c r="A2" s="217"/>
      <c r="B2" s="515" t="s">
        <v>21</v>
      </c>
      <c r="C2" s="515"/>
      <c r="D2" s="515"/>
      <c r="E2" s="515"/>
      <c r="F2" s="515"/>
      <c r="G2" s="515"/>
      <c r="H2" s="117"/>
    </row>
    <row r="3" spans="1:8" x14ac:dyDescent="0.25">
      <c r="B3" s="515" t="s">
        <v>114</v>
      </c>
      <c r="C3" s="515"/>
      <c r="D3" s="515"/>
      <c r="E3" s="515"/>
      <c r="F3" s="515"/>
      <c r="G3" s="515"/>
      <c r="H3" s="217"/>
    </row>
    <row r="4" spans="1:8" x14ac:dyDescent="0.25">
      <c r="B4" s="515" t="s">
        <v>129</v>
      </c>
      <c r="C4" s="515"/>
      <c r="D4" s="515"/>
      <c r="E4" s="515"/>
      <c r="F4" s="515"/>
      <c r="G4" s="515"/>
      <c r="H4" s="217"/>
    </row>
    <row r="5" spans="1:8" x14ac:dyDescent="0.25">
      <c r="B5" s="516" t="s">
        <v>263</v>
      </c>
      <c r="C5" s="516"/>
      <c r="D5" s="516"/>
      <c r="E5" s="516"/>
      <c r="F5" s="516"/>
      <c r="G5" s="516"/>
      <c r="H5" s="217"/>
    </row>
    <row r="6" spans="1:8" x14ac:dyDescent="0.25">
      <c r="B6" s="517" t="s">
        <v>1</v>
      </c>
      <c r="C6" s="517"/>
      <c r="D6" s="517"/>
      <c r="E6" s="517"/>
      <c r="F6" s="517"/>
      <c r="G6" s="517"/>
      <c r="H6" s="220"/>
    </row>
    <row r="7" spans="1:8" x14ac:dyDescent="0.25">
      <c r="A7" s="221"/>
      <c r="B7" s="340"/>
      <c r="C7" s="340"/>
      <c r="D7" s="340"/>
      <c r="E7" s="340"/>
      <c r="F7" s="340"/>
      <c r="G7" s="219"/>
      <c r="H7" s="117"/>
    </row>
    <row r="8" spans="1:8" x14ac:dyDescent="0.25">
      <c r="A8" s="222" t="s">
        <v>2</v>
      </c>
      <c r="B8" s="218"/>
      <c r="C8" s="218"/>
      <c r="D8" s="218"/>
      <c r="E8" s="340"/>
      <c r="F8" s="340"/>
      <c r="G8" s="218"/>
      <c r="H8" s="222" t="s">
        <v>2</v>
      </c>
    </row>
    <row r="9" spans="1:8" x14ac:dyDescent="0.25">
      <c r="A9" s="222" t="s">
        <v>6</v>
      </c>
      <c r="B9" s="218"/>
      <c r="C9" s="218"/>
      <c r="D9" s="218"/>
      <c r="E9" s="223" t="s">
        <v>4</v>
      </c>
      <c r="F9" s="224"/>
      <c r="G9" s="223" t="s">
        <v>5</v>
      </c>
      <c r="H9" s="222" t="s">
        <v>6</v>
      </c>
    </row>
    <row r="10" spans="1:8" x14ac:dyDescent="0.25">
      <c r="A10" s="222"/>
      <c r="B10" s="218"/>
      <c r="C10" s="218"/>
      <c r="D10" s="218"/>
      <c r="E10" s="340"/>
      <c r="F10" s="224"/>
      <c r="G10" s="340"/>
      <c r="H10" s="222"/>
    </row>
    <row r="11" spans="1:8" x14ac:dyDescent="0.25">
      <c r="A11" s="222">
        <v>1</v>
      </c>
      <c r="B11" s="225" t="s">
        <v>130</v>
      </c>
      <c r="C11" s="225"/>
      <c r="D11" s="225"/>
      <c r="E11" s="219"/>
      <c r="F11" s="219"/>
      <c r="G11" s="340"/>
      <c r="H11" s="222">
        <f>A11</f>
        <v>1</v>
      </c>
    </row>
    <row r="12" spans="1:8" x14ac:dyDescent="0.25">
      <c r="A12" s="222">
        <f>A11+1</f>
        <v>2</v>
      </c>
      <c r="B12" s="226" t="s">
        <v>131</v>
      </c>
      <c r="C12" s="227"/>
      <c r="D12" s="227"/>
      <c r="E12" s="231">
        <f>E55</f>
        <v>6.2789973715967236E-3</v>
      </c>
      <c r="F12" s="23"/>
      <c r="G12" s="228" t="str">
        <f>"Page 2; Line "&amp;A55</f>
        <v>Page 2; Line 6</v>
      </c>
      <c r="H12" s="222">
        <f>H11+1</f>
        <v>2</v>
      </c>
    </row>
    <row r="13" spans="1:8" x14ac:dyDescent="0.25">
      <c r="A13" s="222">
        <f t="shared" ref="A13:A35" si="0">A12+1</f>
        <v>3</v>
      </c>
      <c r="B13" s="218"/>
      <c r="C13" s="229"/>
      <c r="D13" s="229"/>
      <c r="E13" s="230"/>
      <c r="F13" s="224"/>
      <c r="G13" s="228"/>
      <c r="H13" s="222">
        <f t="shared" ref="H13:H35" si="1">H12+1</f>
        <v>3</v>
      </c>
    </row>
    <row r="14" spans="1:8" x14ac:dyDescent="0.25">
      <c r="A14" s="222">
        <f t="shared" si="0"/>
        <v>4</v>
      </c>
      <c r="B14" s="226" t="s">
        <v>17</v>
      </c>
      <c r="C14" s="227"/>
      <c r="D14" s="227"/>
      <c r="E14" s="231">
        <f>E60</f>
        <v>9.0649573045136662E-3</v>
      </c>
      <c r="F14" s="23"/>
      <c r="G14" s="228" t="str">
        <f>"Page 2; Line "&amp;A60</f>
        <v>Page 2; Line 11</v>
      </c>
      <c r="H14" s="222">
        <f t="shared" si="1"/>
        <v>4</v>
      </c>
    </row>
    <row r="15" spans="1:8" x14ac:dyDescent="0.25">
      <c r="A15" s="222">
        <f t="shared" si="0"/>
        <v>5</v>
      </c>
      <c r="B15" s="219"/>
      <c r="C15" s="221"/>
      <c r="D15" s="221"/>
      <c r="E15" s="233"/>
      <c r="F15" s="234"/>
      <c r="G15" s="228"/>
      <c r="H15" s="222">
        <f t="shared" si="1"/>
        <v>5</v>
      </c>
    </row>
    <row r="16" spans="1:8" x14ac:dyDescent="0.25">
      <c r="A16" s="222">
        <f t="shared" si="0"/>
        <v>6</v>
      </c>
      <c r="B16" s="219" t="s">
        <v>132</v>
      </c>
      <c r="C16" s="221"/>
      <c r="D16" s="221"/>
      <c r="E16" s="235">
        <f>E65</f>
        <v>1.0610789729761233E-2</v>
      </c>
      <c r="F16" s="234"/>
      <c r="G16" s="228" t="str">
        <f>"Page 2; Line "&amp;A65</f>
        <v>Page 2; Line 16</v>
      </c>
      <c r="H16" s="222">
        <f t="shared" si="1"/>
        <v>6</v>
      </c>
    </row>
    <row r="17" spans="1:8" x14ac:dyDescent="0.25">
      <c r="A17" s="222">
        <f t="shared" si="0"/>
        <v>7</v>
      </c>
      <c r="B17" s="219"/>
      <c r="C17" s="221"/>
      <c r="D17" s="221"/>
      <c r="E17" s="233"/>
      <c r="F17" s="234"/>
      <c r="G17" s="228"/>
      <c r="H17" s="222">
        <f t="shared" si="1"/>
        <v>7</v>
      </c>
    </row>
    <row r="18" spans="1:8" x14ac:dyDescent="0.25">
      <c r="A18" s="222">
        <f t="shared" si="0"/>
        <v>8</v>
      </c>
      <c r="B18" s="226" t="s">
        <v>133</v>
      </c>
      <c r="C18" s="227"/>
      <c r="D18" s="227"/>
      <c r="E18" s="231">
        <f>E70</f>
        <v>3.1703239026281438E-4</v>
      </c>
      <c r="F18" s="232"/>
      <c r="G18" s="228" t="str">
        <f>"Page 2; Line "&amp;A70</f>
        <v>Page 2; Line 21</v>
      </c>
      <c r="H18" s="222">
        <f t="shared" si="1"/>
        <v>8</v>
      </c>
    </row>
    <row r="19" spans="1:8" x14ac:dyDescent="0.25">
      <c r="A19" s="222">
        <f t="shared" si="0"/>
        <v>9</v>
      </c>
      <c r="B19" s="218"/>
      <c r="C19" s="229"/>
      <c r="D19" s="229"/>
      <c r="E19" s="230"/>
      <c r="F19" s="224"/>
      <c r="G19" s="228"/>
      <c r="H19" s="222">
        <f t="shared" si="1"/>
        <v>9</v>
      </c>
    </row>
    <row r="20" spans="1:8" x14ac:dyDescent="0.25">
      <c r="A20" s="222">
        <f t="shared" si="0"/>
        <v>10</v>
      </c>
      <c r="B20" s="226" t="s">
        <v>134</v>
      </c>
      <c r="C20" s="229"/>
      <c r="D20" s="229"/>
      <c r="E20" s="231">
        <f>E83</f>
        <v>1.774749917817723E-3</v>
      </c>
      <c r="F20" s="224"/>
      <c r="G20" s="228" t="str">
        <f>"Page 2; Line "&amp;A83</f>
        <v>Page 2; Line 34</v>
      </c>
      <c r="H20" s="222">
        <f t="shared" si="1"/>
        <v>10</v>
      </c>
    </row>
    <row r="21" spans="1:8" x14ac:dyDescent="0.25">
      <c r="A21" s="222">
        <f t="shared" si="0"/>
        <v>11</v>
      </c>
      <c r="B21" s="218"/>
      <c r="C21" s="229"/>
      <c r="D21" s="229"/>
      <c r="E21" s="230"/>
      <c r="F21" s="224"/>
      <c r="G21" s="228"/>
      <c r="H21" s="222">
        <f t="shared" si="1"/>
        <v>11</v>
      </c>
    </row>
    <row r="22" spans="1:8" x14ac:dyDescent="0.25">
      <c r="A22" s="222">
        <f t="shared" si="0"/>
        <v>12</v>
      </c>
      <c r="B22" s="226" t="s">
        <v>135</v>
      </c>
      <c r="C22" s="227"/>
      <c r="D22" s="227"/>
      <c r="E22" s="231">
        <f>E100</f>
        <v>3.8474617231177019E-3</v>
      </c>
      <c r="F22" s="232"/>
      <c r="G22" s="228" t="str">
        <f>"Page 2; Line "&amp;A100</f>
        <v>Page 2; Line 51</v>
      </c>
      <c r="H22" s="222">
        <f t="shared" si="1"/>
        <v>12</v>
      </c>
    </row>
    <row r="23" spans="1:8" x14ac:dyDescent="0.25">
      <c r="A23" s="222">
        <f t="shared" si="0"/>
        <v>13</v>
      </c>
      <c r="B23" s="236"/>
      <c r="C23" s="237"/>
      <c r="D23" s="237"/>
      <c r="E23" s="238"/>
      <c r="F23" s="239"/>
      <c r="G23" s="228"/>
      <c r="H23" s="222">
        <f t="shared" si="1"/>
        <v>13</v>
      </c>
    </row>
    <row r="24" spans="1:8" x14ac:dyDescent="0.25">
      <c r="A24" s="222">
        <f t="shared" si="0"/>
        <v>14</v>
      </c>
      <c r="B24" s="226" t="s">
        <v>136</v>
      </c>
      <c r="C24" s="227"/>
      <c r="D24" s="227"/>
      <c r="E24" s="380">
        <f>SUM(E12:E22)</f>
        <v>3.1893988437069865E-2</v>
      </c>
      <c r="F24" s="23"/>
      <c r="G24" s="228" t="str">
        <f>"Sum Lines "&amp;A12&amp;" thru "&amp;A22&amp;""</f>
        <v>Sum Lines 2 thru 12</v>
      </c>
      <c r="H24" s="222">
        <f t="shared" si="1"/>
        <v>14</v>
      </c>
    </row>
    <row r="25" spans="1:8" x14ac:dyDescent="0.25">
      <c r="A25" s="222">
        <f t="shared" si="0"/>
        <v>15</v>
      </c>
      <c r="B25" s="218"/>
      <c r="C25" s="229"/>
      <c r="D25" s="229"/>
      <c r="E25" s="240"/>
      <c r="F25" s="241"/>
      <c r="G25" s="228"/>
      <c r="H25" s="222">
        <f t="shared" si="1"/>
        <v>15</v>
      </c>
    </row>
    <row r="26" spans="1:8" x14ac:dyDescent="0.25">
      <c r="A26" s="222">
        <f t="shared" si="0"/>
        <v>16</v>
      </c>
      <c r="B26" s="219" t="s">
        <v>137</v>
      </c>
      <c r="C26" s="242">
        <v>1.0274999999999999E-2</v>
      </c>
      <c r="D26" s="229"/>
      <c r="E26" s="350">
        <f>E24*C26</f>
        <v>3.2771073119089282E-4</v>
      </c>
      <c r="F26" s="243"/>
      <c r="G26" s="228" t="str">
        <f>"Line "&amp;A24&amp;" x Franchise Fee Rate"</f>
        <v>Line 14 x Franchise Fee Rate</v>
      </c>
      <c r="H26" s="222">
        <f t="shared" si="1"/>
        <v>16</v>
      </c>
    </row>
    <row r="27" spans="1:8" x14ac:dyDescent="0.25">
      <c r="A27" s="222">
        <f t="shared" si="0"/>
        <v>17</v>
      </c>
      <c r="B27" s="218"/>
      <c r="C27" s="229"/>
      <c r="D27" s="229"/>
      <c r="E27" s="244"/>
      <c r="F27" s="245"/>
      <c r="G27" s="228"/>
      <c r="H27" s="222">
        <f t="shared" si="1"/>
        <v>17</v>
      </c>
    </row>
    <row r="28" spans="1:8" ht="16.5" thickBot="1" x14ac:dyDescent="0.3">
      <c r="A28" s="222">
        <f t="shared" si="0"/>
        <v>18</v>
      </c>
      <c r="B28" s="218" t="s">
        <v>138</v>
      </c>
      <c r="C28" s="229"/>
      <c r="D28" s="229"/>
      <c r="E28" s="495">
        <f>E24+E26</f>
        <v>3.2221699168260759E-2</v>
      </c>
      <c r="F28" s="23"/>
      <c r="G28" s="228" t="str">
        <f>"Line "&amp;A24&amp;" + Line "&amp;A26</f>
        <v>Line 14 + Line 16</v>
      </c>
      <c r="H28" s="222">
        <f t="shared" si="1"/>
        <v>18</v>
      </c>
    </row>
    <row r="29" spans="1:8" ht="16.5" thickTop="1" x14ac:dyDescent="0.25">
      <c r="A29" s="222">
        <f t="shared" si="0"/>
        <v>19</v>
      </c>
      <c r="B29" s="219"/>
      <c r="C29" s="221"/>
      <c r="D29" s="221"/>
      <c r="E29" s="229"/>
      <c r="F29" s="218"/>
      <c r="G29" s="218"/>
      <c r="H29" s="222">
        <f t="shared" si="1"/>
        <v>19</v>
      </c>
    </row>
    <row r="30" spans="1:8" x14ac:dyDescent="0.25">
      <c r="A30" s="222">
        <f t="shared" si="0"/>
        <v>20</v>
      </c>
      <c r="B30" s="225" t="s">
        <v>139</v>
      </c>
      <c r="C30" s="246"/>
      <c r="D30" s="246"/>
      <c r="E30" s="221"/>
      <c r="F30" s="219"/>
      <c r="G30" s="218"/>
      <c r="H30" s="222">
        <f t="shared" si="1"/>
        <v>20</v>
      </c>
    </row>
    <row r="31" spans="1:8" x14ac:dyDescent="0.25">
      <c r="A31" s="222">
        <f t="shared" si="0"/>
        <v>21</v>
      </c>
      <c r="B31" s="226" t="s">
        <v>214</v>
      </c>
      <c r="C31" s="227"/>
      <c r="D31" s="227"/>
      <c r="E31" s="247">
        <v>27000</v>
      </c>
      <c r="F31" s="224"/>
      <c r="G31" s="228" t="s">
        <v>140</v>
      </c>
      <c r="H31" s="222">
        <f t="shared" si="1"/>
        <v>21</v>
      </c>
    </row>
    <row r="32" spans="1:8" x14ac:dyDescent="0.25">
      <c r="A32" s="222">
        <f t="shared" si="0"/>
        <v>22</v>
      </c>
      <c r="B32" s="226"/>
      <c r="C32" s="227"/>
      <c r="D32" s="227"/>
      <c r="E32" s="227"/>
      <c r="F32" s="226"/>
      <c r="G32" s="228"/>
      <c r="H32" s="222">
        <f t="shared" si="1"/>
        <v>22</v>
      </c>
    </row>
    <row r="33" spans="1:8" x14ac:dyDescent="0.25">
      <c r="A33" s="222">
        <f t="shared" si="0"/>
        <v>23</v>
      </c>
      <c r="B33" s="226" t="s">
        <v>141</v>
      </c>
      <c r="C33" s="227"/>
      <c r="D33" s="227"/>
      <c r="E33" s="380">
        <f>+E28</f>
        <v>3.2221699168260759E-2</v>
      </c>
      <c r="F33" s="23"/>
      <c r="G33" s="228" t="str">
        <f>"Line "&amp;A28&amp;" Above"</f>
        <v>Line 18 Above</v>
      </c>
      <c r="H33" s="222">
        <f t="shared" si="1"/>
        <v>23</v>
      </c>
    </row>
    <row r="34" spans="1:8" x14ac:dyDescent="0.25">
      <c r="A34" s="222">
        <f t="shared" si="0"/>
        <v>24</v>
      </c>
      <c r="B34" s="218"/>
      <c r="C34" s="229"/>
      <c r="D34" s="229"/>
      <c r="E34" s="248"/>
      <c r="F34" s="249"/>
      <c r="G34" s="228"/>
      <c r="H34" s="222">
        <f t="shared" si="1"/>
        <v>24</v>
      </c>
    </row>
    <row r="35" spans="1:8" ht="16.5" thickBot="1" x14ac:dyDescent="0.3">
      <c r="A35" s="222">
        <f t="shared" si="0"/>
        <v>25</v>
      </c>
      <c r="B35" s="218" t="s">
        <v>142</v>
      </c>
      <c r="C35" s="227"/>
      <c r="D35" s="227"/>
      <c r="E35" s="387">
        <f>E31*E33</f>
        <v>869.98587754304049</v>
      </c>
      <c r="F35" s="23" t="s">
        <v>16</v>
      </c>
      <c r="G35" s="228" t="str">
        <f>"Line "&amp;A31&amp;" x Line "&amp;A33</f>
        <v>Line 21 x Line 23</v>
      </c>
      <c r="H35" s="222">
        <f t="shared" si="1"/>
        <v>25</v>
      </c>
    </row>
    <row r="36" spans="1:8" ht="16.5" thickTop="1" x14ac:dyDescent="0.25">
      <c r="A36" s="222"/>
      <c r="B36" s="218"/>
      <c r="C36" s="226"/>
      <c r="D36" s="226"/>
      <c r="E36" s="250"/>
      <c r="F36" s="251"/>
      <c r="G36" s="228"/>
      <c r="H36" s="222"/>
    </row>
    <row r="37" spans="1:8" x14ac:dyDescent="0.25">
      <c r="A37" s="222"/>
      <c r="B37" s="218"/>
      <c r="C37" s="226"/>
      <c r="D37" s="226"/>
      <c r="E37" s="250"/>
      <c r="F37" s="251"/>
      <c r="G37" s="228"/>
      <c r="H37" s="222"/>
    </row>
    <row r="38" spans="1:8" x14ac:dyDescent="0.25">
      <c r="A38" s="23" t="s">
        <v>16</v>
      </c>
      <c r="B38" s="218" t="str">
        <f>'Pg9 Rev Stmt AV'!B113</f>
        <v>Items in BOLD have changed due to removing 50 basis points in CAISO ROE Adder disallowed by FERC.</v>
      </c>
      <c r="C38" s="226"/>
      <c r="D38" s="226"/>
      <c r="E38" s="250"/>
      <c r="F38" s="251"/>
      <c r="G38" s="228"/>
      <c r="H38" s="222"/>
    </row>
    <row r="39" spans="1:8" x14ac:dyDescent="0.25">
      <c r="A39" s="23"/>
      <c r="B39" s="21"/>
      <c r="C39" s="218"/>
      <c r="D39" s="218"/>
      <c r="E39" s="236"/>
      <c r="F39" s="236"/>
      <c r="G39" s="219"/>
      <c r="H39" s="117"/>
    </row>
    <row r="40" spans="1:8" x14ac:dyDescent="0.25">
      <c r="A40" s="23"/>
      <c r="B40" s="21"/>
      <c r="C40" s="218"/>
      <c r="D40" s="218"/>
      <c r="E40" s="236"/>
      <c r="F40" s="236"/>
      <c r="G40" s="219"/>
      <c r="H40" s="117"/>
    </row>
    <row r="41" spans="1:8" x14ac:dyDescent="0.25">
      <c r="A41" s="221"/>
      <c r="B41" s="514" t="str">
        <f>B2</f>
        <v>SAN DIEGO GAS &amp; ELECTRIC COMPANY</v>
      </c>
      <c r="C41" s="514"/>
      <c r="D41" s="514"/>
      <c r="E41" s="514"/>
      <c r="F41" s="514"/>
      <c r="G41" s="514"/>
      <c r="H41" s="117"/>
    </row>
    <row r="42" spans="1:8" x14ac:dyDescent="0.25">
      <c r="B42" s="514" t="str">
        <f>B3</f>
        <v>CITIZENS' SHARE OF THE SX-PQ UNDERGROUND LINE SEGMENT</v>
      </c>
      <c r="C42" s="514"/>
      <c r="D42" s="514"/>
      <c r="E42" s="514"/>
      <c r="F42" s="514"/>
      <c r="G42" s="514"/>
      <c r="H42" s="237"/>
    </row>
    <row r="43" spans="1:8" x14ac:dyDescent="0.25">
      <c r="B43" s="515" t="str">
        <f>B4</f>
        <v xml:space="preserve">Section 2 - Non-Direct Expense Cost Component </v>
      </c>
      <c r="C43" s="515"/>
      <c r="D43" s="515"/>
      <c r="E43" s="515"/>
      <c r="F43" s="515"/>
      <c r="G43" s="515"/>
      <c r="H43" s="229"/>
    </row>
    <row r="44" spans="1:8" x14ac:dyDescent="0.25">
      <c r="B44" s="516" t="str">
        <f>B5</f>
        <v>Base Period &amp; True-Up Period 12 - Months Ending December 31, 2020</v>
      </c>
      <c r="C44" s="516"/>
      <c r="D44" s="516"/>
      <c r="E44" s="516"/>
      <c r="F44" s="516"/>
      <c r="G44" s="516"/>
      <c r="H44" s="229"/>
    </row>
    <row r="45" spans="1:8" x14ac:dyDescent="0.25">
      <c r="B45" s="517" t="str">
        <f>B6</f>
        <v>($1,000)</v>
      </c>
      <c r="C45" s="511"/>
      <c r="D45" s="511"/>
      <c r="E45" s="511"/>
      <c r="F45" s="511"/>
      <c r="G45" s="511"/>
      <c r="H45" s="51"/>
    </row>
    <row r="46" spans="1:8" x14ac:dyDescent="0.25">
      <c r="A46" s="252"/>
      <c r="B46" s="218"/>
      <c r="C46" s="218"/>
      <c r="D46" s="218"/>
      <c r="E46" s="218"/>
      <c r="F46" s="218"/>
      <c r="G46" s="218"/>
      <c r="H46" s="117"/>
    </row>
    <row r="47" spans="1:8" x14ac:dyDescent="0.25">
      <c r="A47" s="222" t="s">
        <v>2</v>
      </c>
      <c r="B47" s="218"/>
      <c r="C47" s="218"/>
      <c r="D47" s="218"/>
      <c r="E47" s="340"/>
      <c r="F47" s="340"/>
      <c r="G47" s="218"/>
      <c r="H47" s="222" t="s">
        <v>2</v>
      </c>
    </row>
    <row r="48" spans="1:8" x14ac:dyDescent="0.25">
      <c r="A48" s="222" t="s">
        <v>6</v>
      </c>
      <c r="B48" s="218"/>
      <c r="C48" s="218"/>
      <c r="D48" s="218"/>
      <c r="E48" s="223" t="s">
        <v>4</v>
      </c>
      <c r="F48" s="228"/>
      <c r="G48" s="223" t="s">
        <v>5</v>
      </c>
      <c r="H48" s="222" t="s">
        <v>6</v>
      </c>
    </row>
    <row r="49" spans="1:10" x14ac:dyDescent="0.25">
      <c r="A49" s="222"/>
      <c r="B49" s="218"/>
      <c r="C49" s="218"/>
      <c r="D49" s="218"/>
      <c r="E49" s="340"/>
      <c r="F49" s="340"/>
      <c r="G49" s="218"/>
      <c r="H49" s="222"/>
    </row>
    <row r="50" spans="1:10" x14ac:dyDescent="0.25">
      <c r="A50" s="222">
        <v>1</v>
      </c>
      <c r="B50" s="253" t="s">
        <v>19</v>
      </c>
      <c r="C50" s="253"/>
      <c r="D50" s="253"/>
      <c r="E50" s="254">
        <v>5359328.6425349545</v>
      </c>
      <c r="F50" s="340"/>
      <c r="G50" s="228" t="s">
        <v>270</v>
      </c>
      <c r="H50" s="222">
        <f>A50</f>
        <v>1</v>
      </c>
    </row>
    <row r="51" spans="1:10" x14ac:dyDescent="0.25">
      <c r="A51" s="222">
        <f>A50+1</f>
        <v>2</v>
      </c>
      <c r="B51" s="218"/>
      <c r="C51" s="218"/>
      <c r="D51" s="218"/>
      <c r="E51" s="217"/>
      <c r="F51" s="340"/>
      <c r="G51" s="218"/>
      <c r="H51" s="222">
        <f>H50+1</f>
        <v>2</v>
      </c>
    </row>
    <row r="52" spans="1:10" x14ac:dyDescent="0.25">
      <c r="A52" s="222">
        <f t="shared" ref="A52:A100" si="2">A51+1</f>
        <v>3</v>
      </c>
      <c r="B52" s="225" t="s">
        <v>143</v>
      </c>
      <c r="C52" s="225"/>
      <c r="D52" s="225"/>
      <c r="E52" s="255"/>
      <c r="F52" s="256"/>
      <c r="G52" s="218"/>
      <c r="H52" s="222">
        <f t="shared" ref="H52:H100" si="3">H51+1</f>
        <v>3</v>
      </c>
    </row>
    <row r="53" spans="1:10" x14ac:dyDescent="0.25">
      <c r="A53" s="222">
        <f t="shared" si="2"/>
        <v>4</v>
      </c>
      <c r="B53" s="226" t="s">
        <v>144</v>
      </c>
      <c r="C53" s="226"/>
      <c r="D53" s="226"/>
      <c r="E53" s="381">
        <v>33651.210460000017</v>
      </c>
      <c r="F53" s="23"/>
      <c r="G53" s="228" t="s">
        <v>262</v>
      </c>
      <c r="H53" s="222">
        <f t="shared" si="3"/>
        <v>4</v>
      </c>
      <c r="J53" s="257"/>
    </row>
    <row r="54" spans="1:10" x14ac:dyDescent="0.25">
      <c r="A54" s="222">
        <f t="shared" si="2"/>
        <v>5</v>
      </c>
      <c r="B54" s="226"/>
      <c r="C54" s="226"/>
      <c r="D54" s="226"/>
      <c r="E54" s="258"/>
      <c r="F54" s="259"/>
      <c r="G54" s="228"/>
      <c r="H54" s="222">
        <f t="shared" si="3"/>
        <v>5</v>
      </c>
      <c r="J54" s="257"/>
    </row>
    <row r="55" spans="1:10" x14ac:dyDescent="0.25">
      <c r="A55" s="222">
        <f t="shared" si="2"/>
        <v>6</v>
      </c>
      <c r="B55" s="226" t="s">
        <v>145</v>
      </c>
      <c r="C55" s="218"/>
      <c r="D55" s="218"/>
      <c r="E55" s="267">
        <f>E53/E50</f>
        <v>6.2789973715967236E-3</v>
      </c>
      <c r="F55" s="23"/>
      <c r="G55" s="228" t="s">
        <v>231</v>
      </c>
      <c r="H55" s="222">
        <f t="shared" si="3"/>
        <v>6</v>
      </c>
      <c r="J55" s="257"/>
    </row>
    <row r="56" spans="1:10" x14ac:dyDescent="0.25">
      <c r="A56" s="222">
        <f t="shared" si="2"/>
        <v>7</v>
      </c>
      <c r="B56" s="226"/>
      <c r="C56" s="226"/>
      <c r="D56" s="226"/>
      <c r="E56" s="260"/>
      <c r="F56" s="261"/>
      <c r="G56" s="228"/>
      <c r="H56" s="222">
        <f t="shared" si="3"/>
        <v>7</v>
      </c>
    </row>
    <row r="57" spans="1:10" x14ac:dyDescent="0.25">
      <c r="A57" s="222">
        <f t="shared" si="2"/>
        <v>8</v>
      </c>
      <c r="B57" s="225" t="s">
        <v>146</v>
      </c>
      <c r="C57" s="225"/>
      <c r="D57" s="225"/>
      <c r="E57" s="262"/>
      <c r="F57" s="263"/>
      <c r="G57" s="264"/>
      <c r="H57" s="222">
        <f t="shared" si="3"/>
        <v>8</v>
      </c>
    </row>
    <row r="58" spans="1:10" x14ac:dyDescent="0.25">
      <c r="A58" s="222">
        <f t="shared" si="2"/>
        <v>9</v>
      </c>
      <c r="B58" s="226" t="s">
        <v>147</v>
      </c>
      <c r="C58" s="226"/>
      <c r="D58" s="226"/>
      <c r="E58" s="271">
        <v>48582.08532543655</v>
      </c>
      <c r="F58" s="23"/>
      <c r="G58" s="228" t="s">
        <v>280</v>
      </c>
      <c r="H58" s="222">
        <f t="shared" si="3"/>
        <v>9</v>
      </c>
    </row>
    <row r="59" spans="1:10" x14ac:dyDescent="0.25">
      <c r="A59" s="222">
        <f t="shared" si="2"/>
        <v>10</v>
      </c>
      <c r="B59" s="218"/>
      <c r="C59" s="218"/>
      <c r="D59" s="218"/>
      <c r="E59" s="262"/>
      <c r="F59" s="263"/>
      <c r="G59" s="228"/>
      <c r="H59" s="222">
        <f t="shared" si="3"/>
        <v>10</v>
      </c>
    </row>
    <row r="60" spans="1:10" x14ac:dyDescent="0.25">
      <c r="A60" s="222">
        <f t="shared" si="2"/>
        <v>11</v>
      </c>
      <c r="B60" s="266" t="s">
        <v>148</v>
      </c>
      <c r="C60" s="264"/>
      <c r="D60" s="264"/>
      <c r="E60" s="267">
        <f>E58/E50</f>
        <v>9.0649573045136662E-3</v>
      </c>
      <c r="F60" s="23"/>
      <c r="G60" s="228" t="s">
        <v>232</v>
      </c>
      <c r="H60" s="222">
        <f t="shared" si="3"/>
        <v>11</v>
      </c>
    </row>
    <row r="61" spans="1:10" x14ac:dyDescent="0.25">
      <c r="A61" s="222">
        <f t="shared" si="2"/>
        <v>12</v>
      </c>
      <c r="B61" s="264"/>
      <c r="C61" s="264"/>
      <c r="D61" s="264"/>
      <c r="E61" s="269"/>
      <c r="F61" s="270"/>
      <c r="G61" s="228"/>
      <c r="H61" s="222">
        <f t="shared" si="3"/>
        <v>12</v>
      </c>
    </row>
    <row r="62" spans="1:10" x14ac:dyDescent="0.25">
      <c r="A62" s="222">
        <f t="shared" si="2"/>
        <v>13</v>
      </c>
      <c r="B62" s="225" t="s">
        <v>149</v>
      </c>
      <c r="C62" s="264"/>
      <c r="D62" s="264"/>
      <c r="E62" s="269"/>
      <c r="F62" s="270"/>
      <c r="G62" s="228"/>
      <c r="H62" s="222">
        <f t="shared" si="3"/>
        <v>13</v>
      </c>
    </row>
    <row r="63" spans="1:10" x14ac:dyDescent="0.25">
      <c r="A63" s="222">
        <f t="shared" si="2"/>
        <v>14</v>
      </c>
      <c r="B63" s="266" t="s">
        <v>132</v>
      </c>
      <c r="C63" s="264"/>
      <c r="D63" s="264"/>
      <c r="E63" s="271">
        <v>56866.709318625108</v>
      </c>
      <c r="F63" s="270"/>
      <c r="G63" s="228" t="s">
        <v>271</v>
      </c>
      <c r="H63" s="222">
        <f t="shared" si="3"/>
        <v>14</v>
      </c>
    </row>
    <row r="64" spans="1:10" x14ac:dyDescent="0.25">
      <c r="A64" s="222">
        <f t="shared" si="2"/>
        <v>15</v>
      </c>
      <c r="B64" s="264"/>
      <c r="C64" s="264"/>
      <c r="D64" s="264"/>
      <c r="E64" s="262"/>
      <c r="F64" s="270"/>
      <c r="G64" s="228"/>
      <c r="H64" s="222">
        <f t="shared" si="3"/>
        <v>15</v>
      </c>
    </row>
    <row r="65" spans="1:8" x14ac:dyDescent="0.25">
      <c r="A65" s="222">
        <f t="shared" si="2"/>
        <v>16</v>
      </c>
      <c r="B65" s="266" t="s">
        <v>150</v>
      </c>
      <c r="C65" s="264"/>
      <c r="D65" s="264"/>
      <c r="E65" s="267">
        <f>E63/E50</f>
        <v>1.0610789729761233E-2</v>
      </c>
      <c r="F65" s="270"/>
      <c r="G65" s="228" t="s">
        <v>233</v>
      </c>
      <c r="H65" s="222">
        <f t="shared" si="3"/>
        <v>16</v>
      </c>
    </row>
    <row r="66" spans="1:8" x14ac:dyDescent="0.25">
      <c r="A66" s="222">
        <f t="shared" si="2"/>
        <v>17</v>
      </c>
      <c r="B66" s="264"/>
      <c r="C66" s="264"/>
      <c r="D66" s="264"/>
      <c r="E66" s="269"/>
      <c r="F66" s="270"/>
      <c r="G66" s="228"/>
      <c r="H66" s="222">
        <f t="shared" si="3"/>
        <v>17</v>
      </c>
    </row>
    <row r="67" spans="1:8" x14ac:dyDescent="0.25">
      <c r="A67" s="222">
        <f t="shared" si="2"/>
        <v>18</v>
      </c>
      <c r="B67" s="225" t="s">
        <v>151</v>
      </c>
      <c r="C67" s="225"/>
      <c r="D67" s="225"/>
      <c r="E67" s="269"/>
      <c r="F67" s="270"/>
      <c r="G67" s="228"/>
      <c r="H67" s="222">
        <f t="shared" si="3"/>
        <v>18</v>
      </c>
    </row>
    <row r="68" spans="1:8" x14ac:dyDescent="0.25">
      <c r="A68" s="222">
        <f t="shared" si="2"/>
        <v>19</v>
      </c>
      <c r="B68" s="226" t="s">
        <v>133</v>
      </c>
      <c r="C68" s="226"/>
      <c r="D68" s="226"/>
      <c r="E68" s="271">
        <v>1699.0807697468208</v>
      </c>
      <c r="F68" s="340"/>
      <c r="G68" s="228" t="s">
        <v>234</v>
      </c>
      <c r="H68" s="222">
        <f t="shared" si="3"/>
        <v>19</v>
      </c>
    </row>
    <row r="69" spans="1:8" x14ac:dyDescent="0.25">
      <c r="A69" s="222">
        <f t="shared" si="2"/>
        <v>20</v>
      </c>
      <c r="B69" s="264"/>
      <c r="C69" s="264"/>
      <c r="D69" s="264"/>
      <c r="E69" s="269"/>
      <c r="F69" s="270"/>
      <c r="G69" s="228"/>
      <c r="H69" s="222">
        <f t="shared" si="3"/>
        <v>20</v>
      </c>
    </row>
    <row r="70" spans="1:8" x14ac:dyDescent="0.25">
      <c r="A70" s="222">
        <f t="shared" si="2"/>
        <v>21</v>
      </c>
      <c r="B70" s="266" t="s">
        <v>152</v>
      </c>
      <c r="C70" s="264"/>
      <c r="D70" s="264"/>
      <c r="E70" s="267">
        <f>E68/E50</f>
        <v>3.1703239026281438E-4</v>
      </c>
      <c r="F70" s="268"/>
      <c r="G70" s="228" t="s">
        <v>235</v>
      </c>
      <c r="H70" s="222">
        <f t="shared" si="3"/>
        <v>21</v>
      </c>
    </row>
    <row r="71" spans="1:8" x14ac:dyDescent="0.25">
      <c r="A71" s="222">
        <f t="shared" si="2"/>
        <v>22</v>
      </c>
      <c r="B71" s="264"/>
      <c r="C71" s="264"/>
      <c r="D71" s="264"/>
      <c r="E71" s="269"/>
      <c r="F71" s="270"/>
      <c r="G71" s="228"/>
      <c r="H71" s="222">
        <f t="shared" si="3"/>
        <v>22</v>
      </c>
    </row>
    <row r="72" spans="1:8" x14ac:dyDescent="0.25">
      <c r="A72" s="222">
        <f t="shared" si="2"/>
        <v>23</v>
      </c>
      <c r="B72" s="225" t="s">
        <v>153</v>
      </c>
      <c r="C72" s="225"/>
      <c r="D72" s="225"/>
      <c r="E72" s="272"/>
      <c r="F72" s="273"/>
      <c r="G72" s="228"/>
      <c r="H72" s="222">
        <f t="shared" si="3"/>
        <v>23</v>
      </c>
    </row>
    <row r="73" spans="1:8" x14ac:dyDescent="0.25">
      <c r="A73" s="222">
        <f t="shared" si="2"/>
        <v>24</v>
      </c>
      <c r="B73" s="274" t="s">
        <v>215</v>
      </c>
      <c r="C73" s="218"/>
      <c r="D73" s="218"/>
      <c r="E73" s="272"/>
      <c r="F73" s="273"/>
      <c r="G73" s="228"/>
      <c r="H73" s="222">
        <f t="shared" si="3"/>
        <v>24</v>
      </c>
    </row>
    <row r="74" spans="1:8" x14ac:dyDescent="0.25">
      <c r="A74" s="222">
        <f t="shared" si="2"/>
        <v>25</v>
      </c>
      <c r="B74" s="226" t="s">
        <v>154</v>
      </c>
      <c r="C74" s="226"/>
      <c r="D74" s="226"/>
      <c r="E74" s="275">
        <v>50942.738895107723</v>
      </c>
      <c r="F74" s="340"/>
      <c r="G74" s="228" t="s">
        <v>278</v>
      </c>
      <c r="H74" s="222">
        <f t="shared" si="3"/>
        <v>25</v>
      </c>
    </row>
    <row r="75" spans="1:8" x14ac:dyDescent="0.25">
      <c r="A75" s="222">
        <f t="shared" si="2"/>
        <v>26</v>
      </c>
      <c r="B75" s="226" t="s">
        <v>155</v>
      </c>
      <c r="C75" s="226"/>
      <c r="D75" s="226"/>
      <c r="E75" s="276">
        <v>37071.055296898827</v>
      </c>
      <c r="F75" s="340"/>
      <c r="G75" s="228" t="s">
        <v>279</v>
      </c>
      <c r="H75" s="222">
        <f t="shared" si="3"/>
        <v>26</v>
      </c>
    </row>
    <row r="76" spans="1:8" x14ac:dyDescent="0.25">
      <c r="A76" s="222">
        <f t="shared" si="2"/>
        <v>27</v>
      </c>
      <c r="B76" s="226" t="s">
        <v>156</v>
      </c>
      <c r="C76" s="226"/>
      <c r="D76" s="226"/>
      <c r="E76" s="276">
        <v>10279.161973179571</v>
      </c>
      <c r="F76" s="23"/>
      <c r="G76" s="228" t="s">
        <v>266</v>
      </c>
      <c r="H76" s="222">
        <f t="shared" si="3"/>
        <v>27</v>
      </c>
    </row>
    <row r="77" spans="1:8" x14ac:dyDescent="0.25">
      <c r="A77" s="222">
        <f t="shared" si="2"/>
        <v>28</v>
      </c>
      <c r="B77" s="226" t="s">
        <v>157</v>
      </c>
      <c r="C77" s="218"/>
      <c r="D77" s="218"/>
      <c r="E77" s="496">
        <f>SUM(E74:E76)</f>
        <v>98292.956165186115</v>
      </c>
      <c r="F77" s="23"/>
      <c r="G77" s="228" t="s">
        <v>236</v>
      </c>
      <c r="H77" s="222">
        <f t="shared" si="3"/>
        <v>28</v>
      </c>
    </row>
    <row r="78" spans="1:8" x14ac:dyDescent="0.25">
      <c r="A78" s="222">
        <f t="shared" si="2"/>
        <v>29</v>
      </c>
      <c r="B78" s="218"/>
      <c r="C78" s="218"/>
      <c r="D78" s="218"/>
      <c r="E78" s="279"/>
      <c r="F78" s="280"/>
      <c r="G78" s="228"/>
      <c r="H78" s="222">
        <f t="shared" si="3"/>
        <v>29</v>
      </c>
    </row>
    <row r="79" spans="1:8" x14ac:dyDescent="0.25">
      <c r="A79" s="222">
        <f t="shared" si="2"/>
        <v>30</v>
      </c>
      <c r="B79" s="226" t="s">
        <v>158</v>
      </c>
      <c r="C79" s="226"/>
      <c r="D79" s="226"/>
      <c r="E79" s="497">
        <f>'Pg9 Rev Stmt AV'!G110</f>
        <v>9.6766527724658047E-2</v>
      </c>
      <c r="F79" s="23" t="s">
        <v>16</v>
      </c>
      <c r="G79" s="228" t="s">
        <v>315</v>
      </c>
      <c r="H79" s="222">
        <f t="shared" si="3"/>
        <v>30</v>
      </c>
    </row>
    <row r="80" spans="1:8" x14ac:dyDescent="0.25">
      <c r="A80" s="222">
        <f t="shared" si="2"/>
        <v>31</v>
      </c>
      <c r="B80" s="218"/>
      <c r="C80" s="218"/>
      <c r="D80" s="218"/>
      <c r="E80" s="279"/>
      <c r="F80" s="280"/>
      <c r="G80" s="228"/>
      <c r="H80" s="222">
        <f t="shared" si="3"/>
        <v>31</v>
      </c>
    </row>
    <row r="81" spans="1:9" x14ac:dyDescent="0.25">
      <c r="A81" s="222">
        <f t="shared" si="2"/>
        <v>32</v>
      </c>
      <c r="B81" s="226" t="s">
        <v>159</v>
      </c>
      <c r="C81" s="218"/>
      <c r="D81" s="218"/>
      <c r="E81" s="393">
        <f>E77*E79</f>
        <v>9511.4680678970799</v>
      </c>
      <c r="F81" s="23" t="s">
        <v>16</v>
      </c>
      <c r="G81" s="228" t="s">
        <v>237</v>
      </c>
      <c r="H81" s="222">
        <f t="shared" si="3"/>
        <v>32</v>
      </c>
    </row>
    <row r="82" spans="1:9" x14ac:dyDescent="0.25">
      <c r="A82" s="222">
        <f t="shared" si="2"/>
        <v>33</v>
      </c>
      <c r="B82" s="218"/>
      <c r="C82" s="218"/>
      <c r="D82" s="218"/>
      <c r="E82" s="279"/>
      <c r="F82" s="280"/>
      <c r="G82" s="228"/>
      <c r="H82" s="222">
        <f t="shared" si="3"/>
        <v>33</v>
      </c>
    </row>
    <row r="83" spans="1:9" x14ac:dyDescent="0.25">
      <c r="A83" s="222">
        <f t="shared" si="2"/>
        <v>34</v>
      </c>
      <c r="B83" s="226" t="s">
        <v>160</v>
      </c>
      <c r="C83" s="218"/>
      <c r="D83" s="218"/>
      <c r="E83" s="396">
        <f>E81/E50</f>
        <v>1.774749917817723E-3</v>
      </c>
      <c r="F83" s="23" t="s">
        <v>16</v>
      </c>
      <c r="G83" s="228" t="s">
        <v>238</v>
      </c>
      <c r="H83" s="222">
        <f t="shared" si="3"/>
        <v>34</v>
      </c>
    </row>
    <row r="84" spans="1:9" x14ac:dyDescent="0.25">
      <c r="A84" s="222">
        <f t="shared" si="2"/>
        <v>35</v>
      </c>
      <c r="B84" s="226"/>
      <c r="C84" s="218"/>
      <c r="D84" s="218"/>
      <c r="E84" s="282"/>
      <c r="F84" s="268"/>
      <c r="G84" s="228"/>
      <c r="H84" s="222">
        <f t="shared" si="3"/>
        <v>35</v>
      </c>
    </row>
    <row r="85" spans="1:9" x14ac:dyDescent="0.25">
      <c r="A85" s="222">
        <f t="shared" si="2"/>
        <v>36</v>
      </c>
      <c r="B85" s="225" t="s">
        <v>161</v>
      </c>
      <c r="C85" s="283"/>
      <c r="D85" s="283"/>
      <c r="E85" s="284"/>
      <c r="F85" s="284"/>
      <c r="G85" s="284"/>
      <c r="H85" s="222">
        <f t="shared" si="3"/>
        <v>36</v>
      </c>
    </row>
    <row r="86" spans="1:9" x14ac:dyDescent="0.25">
      <c r="A86" s="222">
        <f t="shared" si="2"/>
        <v>37</v>
      </c>
      <c r="B86" s="226" t="s">
        <v>162</v>
      </c>
      <c r="C86" s="283"/>
      <c r="D86" s="283"/>
      <c r="E86" s="85">
        <v>27998.281415386165</v>
      </c>
      <c r="F86" s="284"/>
      <c r="G86" s="228" t="s">
        <v>272</v>
      </c>
      <c r="H86" s="222">
        <f t="shared" si="3"/>
        <v>37</v>
      </c>
    </row>
    <row r="87" spans="1:9" x14ac:dyDescent="0.25">
      <c r="A87" s="222">
        <f t="shared" si="2"/>
        <v>38</v>
      </c>
      <c r="B87" s="225"/>
      <c r="C87" s="283"/>
      <c r="D87" s="283"/>
      <c r="E87" s="284"/>
      <c r="F87" s="284"/>
      <c r="G87" s="284"/>
      <c r="H87" s="222">
        <f t="shared" si="3"/>
        <v>38</v>
      </c>
    </row>
    <row r="88" spans="1:9" x14ac:dyDescent="0.25">
      <c r="A88" s="222">
        <f t="shared" si="2"/>
        <v>39</v>
      </c>
      <c r="B88" s="226" t="s">
        <v>163</v>
      </c>
      <c r="C88" s="283"/>
      <c r="D88" s="283"/>
      <c r="E88" s="285">
        <v>58913.955560284558</v>
      </c>
      <c r="F88" s="284"/>
      <c r="G88" s="228" t="s">
        <v>273</v>
      </c>
      <c r="H88" s="222">
        <f t="shared" si="3"/>
        <v>39</v>
      </c>
    </row>
    <row r="89" spans="1:9" ht="20.25" x14ac:dyDescent="0.55000000000000004">
      <c r="A89" s="222">
        <f t="shared" si="2"/>
        <v>40</v>
      </c>
      <c r="B89" s="283"/>
      <c r="C89" s="286"/>
      <c r="D89" s="286"/>
      <c r="E89" s="287"/>
      <c r="F89" s="288"/>
      <c r="G89" s="283"/>
      <c r="H89" s="222">
        <f t="shared" si="3"/>
        <v>40</v>
      </c>
    </row>
    <row r="90" spans="1:9" x14ac:dyDescent="0.25">
      <c r="A90" s="222">
        <f t="shared" si="2"/>
        <v>41</v>
      </c>
      <c r="B90" s="226" t="s">
        <v>164</v>
      </c>
      <c r="C90" s="286"/>
      <c r="D90" s="286"/>
      <c r="E90" s="289">
        <f>E86+E88</f>
        <v>86912.236975670719</v>
      </c>
      <c r="F90" s="290"/>
      <c r="G90" s="228" t="s">
        <v>239</v>
      </c>
      <c r="H90" s="222">
        <f t="shared" si="3"/>
        <v>41</v>
      </c>
    </row>
    <row r="91" spans="1:9" x14ac:dyDescent="0.25">
      <c r="A91" s="222">
        <f t="shared" si="2"/>
        <v>42</v>
      </c>
      <c r="B91" s="291"/>
      <c r="C91" s="286"/>
      <c r="D91" s="286"/>
      <c r="E91" s="292"/>
      <c r="F91" s="290"/>
      <c r="G91" s="293"/>
      <c r="H91" s="222">
        <f t="shared" si="3"/>
        <v>42</v>
      </c>
    </row>
    <row r="92" spans="1:9" x14ac:dyDescent="0.25">
      <c r="A92" s="222">
        <f t="shared" si="2"/>
        <v>43</v>
      </c>
      <c r="B92" s="226" t="s">
        <v>158</v>
      </c>
      <c r="C92" s="286"/>
      <c r="D92" s="286"/>
      <c r="E92" s="498">
        <f>E79</f>
        <v>9.6766527724658047E-2</v>
      </c>
      <c r="F92" s="23" t="s">
        <v>16</v>
      </c>
      <c r="G92" s="228" t="s">
        <v>240</v>
      </c>
      <c r="H92" s="222">
        <f t="shared" si="3"/>
        <v>43</v>
      </c>
    </row>
    <row r="93" spans="1:9" x14ac:dyDescent="0.25">
      <c r="A93" s="222">
        <f t="shared" si="2"/>
        <v>44</v>
      </c>
      <c r="B93" s="283"/>
      <c r="C93" s="286"/>
      <c r="D93" s="286"/>
      <c r="E93" s="295"/>
      <c r="F93" s="296"/>
      <c r="G93" s="283"/>
      <c r="H93" s="222">
        <f t="shared" si="3"/>
        <v>44</v>
      </c>
    </row>
    <row r="94" spans="1:9" x14ac:dyDescent="0.25">
      <c r="A94" s="222">
        <f t="shared" si="2"/>
        <v>45</v>
      </c>
      <c r="B94" s="226" t="s">
        <v>165</v>
      </c>
      <c r="C94" s="286"/>
      <c r="D94" s="286"/>
      <c r="E94" s="409">
        <f>E90*E92</f>
        <v>8410.1953889182914</v>
      </c>
      <c r="F94" s="23" t="s">
        <v>16</v>
      </c>
      <c r="G94" s="228" t="s">
        <v>241</v>
      </c>
      <c r="H94" s="222">
        <f t="shared" si="3"/>
        <v>45</v>
      </c>
    </row>
    <row r="95" spans="1:9" x14ac:dyDescent="0.25">
      <c r="A95" s="222">
        <f t="shared" si="2"/>
        <v>46</v>
      </c>
      <c r="B95" s="291"/>
      <c r="C95" s="286"/>
      <c r="D95" s="286"/>
      <c r="E95" s="298"/>
      <c r="F95" s="297"/>
      <c r="G95" s="293"/>
      <c r="H95" s="222">
        <f t="shared" si="3"/>
        <v>46</v>
      </c>
    </row>
    <row r="96" spans="1:9" x14ac:dyDescent="0.25">
      <c r="A96" s="222">
        <f t="shared" si="2"/>
        <v>47</v>
      </c>
      <c r="B96" s="226" t="s">
        <v>166</v>
      </c>
      <c r="C96" s="286"/>
      <c r="D96" s="286"/>
      <c r="E96" s="299">
        <v>12209.616424843296</v>
      </c>
      <c r="F96" s="297"/>
      <c r="G96" s="228" t="s">
        <v>274</v>
      </c>
      <c r="H96" s="222">
        <f t="shared" si="3"/>
        <v>47</v>
      </c>
      <c r="I96" s="286"/>
    </row>
    <row r="97" spans="1:8" x14ac:dyDescent="0.25">
      <c r="A97" s="222">
        <f t="shared" si="2"/>
        <v>48</v>
      </c>
      <c r="B97" s="226"/>
      <c r="C97" s="286"/>
      <c r="D97" s="286"/>
      <c r="E97" s="187"/>
      <c r="F97" s="297"/>
      <c r="G97" s="228"/>
      <c r="H97" s="222">
        <f t="shared" si="3"/>
        <v>48</v>
      </c>
    </row>
    <row r="98" spans="1:8" x14ac:dyDescent="0.25">
      <c r="A98" s="222">
        <f t="shared" si="2"/>
        <v>49</v>
      </c>
      <c r="B98" s="226" t="s">
        <v>167</v>
      </c>
      <c r="C98" s="286"/>
      <c r="D98" s="286"/>
      <c r="E98" s="410">
        <f>E94+E96</f>
        <v>20619.811813761589</v>
      </c>
      <c r="F98" s="23" t="s">
        <v>16</v>
      </c>
      <c r="G98" s="228" t="s">
        <v>242</v>
      </c>
      <c r="H98" s="222">
        <f t="shared" si="3"/>
        <v>49</v>
      </c>
    </row>
    <row r="99" spans="1:8" x14ac:dyDescent="0.25">
      <c r="A99" s="222">
        <f t="shared" si="2"/>
        <v>50</v>
      </c>
      <c r="B99" s="283"/>
      <c r="C99" s="286"/>
      <c r="D99" s="286"/>
      <c r="E99" s="300"/>
      <c r="F99" s="283"/>
      <c r="G99" s="283"/>
      <c r="H99" s="222">
        <f t="shared" si="3"/>
        <v>50</v>
      </c>
    </row>
    <row r="100" spans="1:8" ht="16.5" thickBot="1" x14ac:dyDescent="0.3">
      <c r="A100" s="222">
        <f t="shared" si="2"/>
        <v>51</v>
      </c>
      <c r="B100" s="226" t="s">
        <v>168</v>
      </c>
      <c r="C100" s="286"/>
      <c r="D100" s="286"/>
      <c r="E100" s="499">
        <f>E98/E50</f>
        <v>3.8474617231177019E-3</v>
      </c>
      <c r="F100" s="23" t="s">
        <v>16</v>
      </c>
      <c r="G100" s="228" t="s">
        <v>243</v>
      </c>
      <c r="H100" s="222">
        <f t="shared" si="3"/>
        <v>51</v>
      </c>
    </row>
    <row r="101" spans="1:8" ht="16.5" thickTop="1" x14ac:dyDescent="0.25">
      <c r="A101" s="229"/>
    </row>
    <row r="102" spans="1:8" x14ac:dyDescent="0.25">
      <c r="A102" s="229"/>
    </row>
    <row r="103" spans="1:8" x14ac:dyDescent="0.25">
      <c r="A103" s="23" t="s">
        <v>16</v>
      </c>
      <c r="B103" s="50" t="str">
        <f>B38</f>
        <v>Items in BOLD have changed due to removing 50 basis points in CAISO ROE Adder disallowed by FERC.</v>
      </c>
    </row>
    <row r="104" spans="1:8" x14ac:dyDescent="0.25">
      <c r="A104" s="229"/>
      <c r="B104" s="21"/>
    </row>
    <row r="105" spans="1:8" x14ac:dyDescent="0.25">
      <c r="A105" s="229"/>
    </row>
    <row r="106" spans="1:8" x14ac:dyDescent="0.25">
      <c r="A106" s="229"/>
    </row>
    <row r="107" spans="1:8" x14ac:dyDescent="0.25">
      <c r="A107" s="229"/>
    </row>
    <row r="108" spans="1:8" x14ac:dyDescent="0.25">
      <c r="A108" s="229"/>
    </row>
    <row r="109" spans="1:8" x14ac:dyDescent="0.25">
      <c r="A109" s="229"/>
    </row>
    <row r="110" spans="1:8" x14ac:dyDescent="0.25">
      <c r="A110" s="229"/>
    </row>
    <row r="111" spans="1:8" x14ac:dyDescent="0.25">
      <c r="A111" s="229"/>
    </row>
    <row r="112" spans="1:8" x14ac:dyDescent="0.25">
      <c r="A112" s="229"/>
    </row>
    <row r="113" spans="1:1" x14ac:dyDescent="0.25">
      <c r="A113" s="229"/>
    </row>
    <row r="114" spans="1:1" x14ac:dyDescent="0.25">
      <c r="A114" s="229"/>
    </row>
    <row r="115" spans="1:1" x14ac:dyDescent="0.25">
      <c r="A115" s="229"/>
    </row>
    <row r="116" spans="1:1" x14ac:dyDescent="0.25">
      <c r="A116" s="229"/>
    </row>
    <row r="117" spans="1:1" x14ac:dyDescent="0.25">
      <c r="A117" s="229"/>
    </row>
    <row r="118" spans="1:1" x14ac:dyDescent="0.25">
      <c r="A118" s="229"/>
    </row>
    <row r="119" spans="1:1" x14ac:dyDescent="0.25">
      <c r="A119" s="229"/>
    </row>
    <row r="120" spans="1:1" x14ac:dyDescent="0.25">
      <c r="A120" s="229"/>
    </row>
    <row r="121" spans="1:1" x14ac:dyDescent="0.25">
      <c r="A121" s="229"/>
    </row>
    <row r="122" spans="1:1" x14ac:dyDescent="0.25">
      <c r="A122" s="229"/>
    </row>
    <row r="123" spans="1:1" x14ac:dyDescent="0.25">
      <c r="A123" s="229"/>
    </row>
    <row r="124" spans="1:1" x14ac:dyDescent="0.25">
      <c r="A124" s="229"/>
    </row>
    <row r="125" spans="1:1" x14ac:dyDescent="0.25">
      <c r="A125" s="229"/>
    </row>
    <row r="126" spans="1:1" x14ac:dyDescent="0.25">
      <c r="A126" s="229"/>
    </row>
    <row r="127" spans="1:1" x14ac:dyDescent="0.25">
      <c r="A127" s="229"/>
    </row>
    <row r="128" spans="1:1" x14ac:dyDescent="0.25">
      <c r="A128" s="229"/>
    </row>
    <row r="129" spans="1:1" x14ac:dyDescent="0.25">
      <c r="A129" s="229"/>
    </row>
    <row r="130" spans="1:1" x14ac:dyDescent="0.25">
      <c r="A130" s="229"/>
    </row>
    <row r="131" spans="1:1" x14ac:dyDescent="0.25">
      <c r="A131" s="229"/>
    </row>
    <row r="132" spans="1:1" x14ac:dyDescent="0.25">
      <c r="A132" s="229"/>
    </row>
    <row r="133" spans="1:1" x14ac:dyDescent="0.25">
      <c r="A133" s="229"/>
    </row>
    <row r="134" spans="1:1" x14ac:dyDescent="0.25">
      <c r="A134" s="229"/>
    </row>
    <row r="135" spans="1:1" x14ac:dyDescent="0.25">
      <c r="A135" s="229"/>
    </row>
    <row r="136" spans="1:1" x14ac:dyDescent="0.25">
      <c r="A136" s="229"/>
    </row>
    <row r="137" spans="1:1" x14ac:dyDescent="0.25">
      <c r="A137" s="229"/>
    </row>
    <row r="138" spans="1:1" x14ac:dyDescent="0.25">
      <c r="A138" s="229"/>
    </row>
    <row r="139" spans="1:1" x14ac:dyDescent="0.25">
      <c r="A139" s="229"/>
    </row>
    <row r="140" spans="1:1" x14ac:dyDescent="0.25">
      <c r="A140" s="229"/>
    </row>
    <row r="141" spans="1:1" x14ac:dyDescent="0.25">
      <c r="A141" s="229"/>
    </row>
    <row r="142" spans="1:1" x14ac:dyDescent="0.25">
      <c r="A142" s="229"/>
    </row>
    <row r="143" spans="1:1" x14ac:dyDescent="0.25">
      <c r="A143" s="229"/>
    </row>
    <row r="144" spans="1:1" x14ac:dyDescent="0.25">
      <c r="A144" s="229"/>
    </row>
    <row r="145" spans="1:6" x14ac:dyDescent="0.25">
      <c r="A145" s="229"/>
    </row>
    <row r="146" spans="1:6" x14ac:dyDescent="0.25">
      <c r="A146" s="229"/>
    </row>
    <row r="147" spans="1:6" x14ac:dyDescent="0.25">
      <c r="A147" s="229"/>
    </row>
    <row r="148" spans="1:6" x14ac:dyDescent="0.25">
      <c r="A148" s="229"/>
    </row>
    <row r="149" spans="1:6" x14ac:dyDescent="0.25">
      <c r="A149" s="229"/>
    </row>
    <row r="150" spans="1:6" x14ac:dyDescent="0.25">
      <c r="A150" s="229"/>
    </row>
    <row r="151" spans="1:6" x14ac:dyDescent="0.25">
      <c r="A151" s="229"/>
    </row>
    <row r="152" spans="1:6" x14ac:dyDescent="0.25">
      <c r="A152" s="229"/>
    </row>
    <row r="153" spans="1:6" x14ac:dyDescent="0.25">
      <c r="A153" s="229"/>
    </row>
    <row r="154" spans="1:6" x14ac:dyDescent="0.25">
      <c r="A154" s="229"/>
    </row>
    <row r="155" spans="1:6" x14ac:dyDescent="0.25">
      <c r="A155" s="229"/>
      <c r="B155" s="219"/>
      <c r="C155" s="219"/>
      <c r="D155" s="219"/>
      <c r="E155" s="219"/>
      <c r="F155" s="219"/>
    </row>
    <row r="156" spans="1:6" x14ac:dyDescent="0.25">
      <c r="A156" s="229"/>
      <c r="B156" s="219"/>
      <c r="C156" s="219"/>
      <c r="D156" s="219"/>
      <c r="E156" s="219"/>
      <c r="F156" s="219"/>
    </row>
    <row r="161" spans="1:6" x14ac:dyDescent="0.25">
      <c r="A161" s="221"/>
      <c r="B161" s="219"/>
      <c r="C161" s="219"/>
      <c r="D161" s="219"/>
      <c r="E161" s="303"/>
      <c r="F161" s="303"/>
    </row>
  </sheetData>
  <mergeCells count="10">
    <mergeCell ref="B42:G42"/>
    <mergeCell ref="B43:G43"/>
    <mergeCell ref="B44:G44"/>
    <mergeCell ref="B45:G45"/>
    <mergeCell ref="B2:G2"/>
    <mergeCell ref="B3:G3"/>
    <mergeCell ref="B4:G4"/>
    <mergeCell ref="B5:G5"/>
    <mergeCell ref="B6:G6"/>
    <mergeCell ref="B41:G41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Roman,Bold"&amp;7REVISED</oddHeader>
    <oddFooter>&amp;L&amp;F&amp;CPage 5.&amp;P&amp;R&amp;A</oddFooter>
  </headerFooter>
  <rowBreaks count="1" manualBreakCount="1">
    <brk id="3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5F9D-4A7B-4714-BC3E-865E7B79C9A3}">
  <dimension ref="A1:J161"/>
  <sheetViews>
    <sheetView zoomScaleNormal="100" workbookViewId="0">
      <selection activeCell="B3" sqref="B3:G3"/>
    </sheetView>
  </sheetViews>
  <sheetFormatPr defaultColWidth="8.85546875" defaultRowHeight="15.75" x14ac:dyDescent="0.25"/>
  <cols>
    <col min="1" max="1" width="5.140625" style="32" customWidth="1"/>
    <col min="2" max="2" width="93.140625" style="18" bestFit="1" customWidth="1"/>
    <col min="3" max="3" width="10.42578125" style="18" customWidth="1"/>
    <col min="4" max="4" width="1.5703125" style="18" customWidth="1"/>
    <col min="5" max="5" width="16.85546875" style="18" customWidth="1"/>
    <col min="6" max="6" width="1.5703125" style="18" customWidth="1"/>
    <col min="7" max="7" width="43.42578125" style="18" customWidth="1"/>
    <col min="8" max="8" width="5.140625" style="31" customWidth="1"/>
    <col min="9" max="9" width="8.85546875" style="18"/>
    <col min="10" max="10" width="9.85546875" style="18" bestFit="1" customWidth="1"/>
    <col min="11" max="16384" width="8.85546875" style="18"/>
  </cols>
  <sheetData>
    <row r="1" spans="1:8" x14ac:dyDescent="0.25">
      <c r="A1" s="386" t="s">
        <v>312</v>
      </c>
    </row>
    <row r="2" spans="1:8" x14ac:dyDescent="0.25">
      <c r="A2" s="217"/>
      <c r="B2" s="218"/>
      <c r="C2" s="218"/>
      <c r="D2" s="218"/>
      <c r="E2" s="219"/>
      <c r="F2" s="219"/>
      <c r="G2" s="339"/>
      <c r="H2" s="117"/>
    </row>
    <row r="3" spans="1:8" x14ac:dyDescent="0.25">
      <c r="A3" s="217"/>
      <c r="B3" s="515" t="s">
        <v>21</v>
      </c>
      <c r="C3" s="515"/>
      <c r="D3" s="515"/>
      <c r="E3" s="515"/>
      <c r="F3" s="515"/>
      <c r="G3" s="515"/>
      <c r="H3" s="117"/>
    </row>
    <row r="4" spans="1:8" x14ac:dyDescent="0.25">
      <c r="B4" s="515" t="s">
        <v>114</v>
      </c>
      <c r="C4" s="515"/>
      <c r="D4" s="515"/>
      <c r="E4" s="515"/>
      <c r="F4" s="515"/>
      <c r="G4" s="515"/>
      <c r="H4" s="217"/>
    </row>
    <row r="5" spans="1:8" x14ac:dyDescent="0.25">
      <c r="B5" s="515" t="s">
        <v>129</v>
      </c>
      <c r="C5" s="515"/>
      <c r="D5" s="515"/>
      <c r="E5" s="515"/>
      <c r="F5" s="515"/>
      <c r="G5" s="515"/>
      <c r="H5" s="217"/>
    </row>
    <row r="6" spans="1:8" x14ac:dyDescent="0.25">
      <c r="B6" s="516" t="s">
        <v>263</v>
      </c>
      <c r="C6" s="516"/>
      <c r="D6" s="516"/>
      <c r="E6" s="516"/>
      <c r="F6" s="516"/>
      <c r="G6" s="516"/>
      <c r="H6" s="217"/>
    </row>
    <row r="7" spans="1:8" x14ac:dyDescent="0.25">
      <c r="B7" s="517" t="s">
        <v>1</v>
      </c>
      <c r="C7" s="517"/>
      <c r="D7" s="517"/>
      <c r="E7" s="517"/>
      <c r="F7" s="517"/>
      <c r="G7" s="517"/>
      <c r="H7" s="220"/>
    </row>
    <row r="8" spans="1:8" x14ac:dyDescent="0.25">
      <c r="A8" s="221"/>
      <c r="B8" s="340"/>
      <c r="C8" s="340"/>
      <c r="D8" s="340"/>
      <c r="E8" s="340"/>
      <c r="F8" s="340"/>
      <c r="G8" s="219"/>
      <c r="H8" s="117"/>
    </row>
    <row r="9" spans="1:8" x14ac:dyDescent="0.25">
      <c r="A9" s="222" t="s">
        <v>2</v>
      </c>
      <c r="B9" s="218"/>
      <c r="C9" s="218"/>
      <c r="D9" s="218"/>
      <c r="E9" s="340"/>
      <c r="F9" s="340"/>
      <c r="G9" s="218"/>
      <c r="H9" s="222" t="s">
        <v>2</v>
      </c>
    </row>
    <row r="10" spans="1:8" x14ac:dyDescent="0.25">
      <c r="A10" s="222" t="s">
        <v>6</v>
      </c>
      <c r="B10" s="218"/>
      <c r="C10" s="218"/>
      <c r="D10" s="218"/>
      <c r="E10" s="223" t="s">
        <v>4</v>
      </c>
      <c r="F10" s="224"/>
      <c r="G10" s="223" t="s">
        <v>5</v>
      </c>
      <c r="H10" s="222" t="s">
        <v>6</v>
      </c>
    </row>
    <row r="11" spans="1:8" x14ac:dyDescent="0.25">
      <c r="A11" s="222"/>
      <c r="B11" s="218"/>
      <c r="C11" s="218"/>
      <c r="D11" s="218"/>
      <c r="E11" s="340"/>
      <c r="F11" s="224"/>
      <c r="G11" s="340"/>
      <c r="H11" s="222"/>
    </row>
    <row r="12" spans="1:8" x14ac:dyDescent="0.25">
      <c r="A12" s="222">
        <v>1</v>
      </c>
      <c r="B12" s="225" t="s">
        <v>130</v>
      </c>
      <c r="C12" s="225"/>
      <c r="D12" s="225"/>
      <c r="E12" s="219"/>
      <c r="F12" s="219"/>
      <c r="G12" s="340"/>
      <c r="H12" s="222">
        <f>A12</f>
        <v>1</v>
      </c>
    </row>
    <row r="13" spans="1:8" x14ac:dyDescent="0.25">
      <c r="A13" s="222">
        <f>A12+1</f>
        <v>2</v>
      </c>
      <c r="B13" s="226" t="s">
        <v>131</v>
      </c>
      <c r="C13" s="227"/>
      <c r="D13" s="227"/>
      <c r="E13" s="231">
        <f>E56</f>
        <v>6.2789973715967236E-3</v>
      </c>
      <c r="F13" s="23"/>
      <c r="G13" s="228" t="str">
        <f>"Page 2; Line "&amp;A56</f>
        <v>Page 2; Line 6</v>
      </c>
      <c r="H13" s="222">
        <f>H12+1</f>
        <v>2</v>
      </c>
    </row>
    <row r="14" spans="1:8" x14ac:dyDescent="0.25">
      <c r="A14" s="222">
        <f t="shared" ref="A14:A36" si="0">A13+1</f>
        <v>3</v>
      </c>
      <c r="B14" s="218"/>
      <c r="C14" s="229"/>
      <c r="D14" s="229"/>
      <c r="E14" s="230"/>
      <c r="F14" s="224"/>
      <c r="G14" s="228"/>
      <c r="H14" s="222">
        <f t="shared" ref="H14:H36" si="1">H13+1</f>
        <v>3</v>
      </c>
    </row>
    <row r="15" spans="1:8" x14ac:dyDescent="0.25">
      <c r="A15" s="222">
        <f t="shared" si="0"/>
        <v>4</v>
      </c>
      <c r="B15" s="226" t="s">
        <v>17</v>
      </c>
      <c r="C15" s="227"/>
      <c r="D15" s="227"/>
      <c r="E15" s="231">
        <f>E61</f>
        <v>9.0649573045136662E-3</v>
      </c>
      <c r="F15" s="23"/>
      <c r="G15" s="228" t="str">
        <f>"Page 2; Line "&amp;A61</f>
        <v>Page 2; Line 11</v>
      </c>
      <c r="H15" s="222">
        <f t="shared" si="1"/>
        <v>4</v>
      </c>
    </row>
    <row r="16" spans="1:8" x14ac:dyDescent="0.25">
      <c r="A16" s="222">
        <f t="shared" si="0"/>
        <v>5</v>
      </c>
      <c r="B16" s="219"/>
      <c r="C16" s="221"/>
      <c r="D16" s="221"/>
      <c r="E16" s="233"/>
      <c r="F16" s="234"/>
      <c r="G16" s="228"/>
      <c r="H16" s="222">
        <f t="shared" si="1"/>
        <v>5</v>
      </c>
    </row>
    <row r="17" spans="1:8" x14ac:dyDescent="0.25">
      <c r="A17" s="222">
        <f t="shared" si="0"/>
        <v>6</v>
      </c>
      <c r="B17" s="219" t="s">
        <v>132</v>
      </c>
      <c r="C17" s="221"/>
      <c r="D17" s="221"/>
      <c r="E17" s="235">
        <f>E66</f>
        <v>1.0610789729761233E-2</v>
      </c>
      <c r="F17" s="234"/>
      <c r="G17" s="228" t="str">
        <f>"Page 2; Line "&amp;A66</f>
        <v>Page 2; Line 16</v>
      </c>
      <c r="H17" s="222">
        <f t="shared" si="1"/>
        <v>6</v>
      </c>
    </row>
    <row r="18" spans="1:8" x14ac:dyDescent="0.25">
      <c r="A18" s="222">
        <f t="shared" si="0"/>
        <v>7</v>
      </c>
      <c r="B18" s="219"/>
      <c r="C18" s="221"/>
      <c r="D18" s="221"/>
      <c r="E18" s="233"/>
      <c r="F18" s="234"/>
      <c r="G18" s="228"/>
      <c r="H18" s="222">
        <f t="shared" si="1"/>
        <v>7</v>
      </c>
    </row>
    <row r="19" spans="1:8" x14ac:dyDescent="0.25">
      <c r="A19" s="222">
        <f t="shared" si="0"/>
        <v>8</v>
      </c>
      <c r="B19" s="226" t="s">
        <v>133</v>
      </c>
      <c r="C19" s="227"/>
      <c r="D19" s="227"/>
      <c r="E19" s="231">
        <f>E71</f>
        <v>3.1703239026281438E-4</v>
      </c>
      <c r="F19" s="232"/>
      <c r="G19" s="228" t="str">
        <f>"Page 2; Line "&amp;A71</f>
        <v>Page 2; Line 21</v>
      </c>
      <c r="H19" s="222">
        <f t="shared" si="1"/>
        <v>8</v>
      </c>
    </row>
    <row r="20" spans="1:8" x14ac:dyDescent="0.25">
      <c r="A20" s="222">
        <f t="shared" si="0"/>
        <v>9</v>
      </c>
      <c r="B20" s="218"/>
      <c r="C20" s="229"/>
      <c r="D20" s="229"/>
      <c r="E20" s="230"/>
      <c r="F20" s="224"/>
      <c r="G20" s="228"/>
      <c r="H20" s="222">
        <f t="shared" si="1"/>
        <v>9</v>
      </c>
    </row>
    <row r="21" spans="1:8" x14ac:dyDescent="0.25">
      <c r="A21" s="222">
        <f t="shared" si="0"/>
        <v>10</v>
      </c>
      <c r="B21" s="226" t="s">
        <v>134</v>
      </c>
      <c r="C21" s="229"/>
      <c r="D21" s="229"/>
      <c r="E21" s="231">
        <f>E84</f>
        <v>1.8462680472158925E-3</v>
      </c>
      <c r="F21" s="224"/>
      <c r="G21" s="228" t="str">
        <f>"Page 2; Line "&amp;A84</f>
        <v>Page 2; Line 34</v>
      </c>
      <c r="H21" s="222">
        <f t="shared" si="1"/>
        <v>10</v>
      </c>
    </row>
    <row r="22" spans="1:8" x14ac:dyDescent="0.25">
      <c r="A22" s="222">
        <f t="shared" si="0"/>
        <v>11</v>
      </c>
      <c r="B22" s="218"/>
      <c r="C22" s="229"/>
      <c r="D22" s="229"/>
      <c r="E22" s="230"/>
      <c r="F22" s="224"/>
      <c r="G22" s="228"/>
      <c r="H22" s="222">
        <f t="shared" si="1"/>
        <v>11</v>
      </c>
    </row>
    <row r="23" spans="1:8" x14ac:dyDescent="0.25">
      <c r="A23" s="222">
        <f t="shared" si="0"/>
        <v>12</v>
      </c>
      <c r="B23" s="226" t="s">
        <v>135</v>
      </c>
      <c r="C23" s="227"/>
      <c r="D23" s="227"/>
      <c r="E23" s="231">
        <f>E101</f>
        <v>3.9106992210302107E-3</v>
      </c>
      <c r="F23" s="232"/>
      <c r="G23" s="228" t="str">
        <f>"Page 2; Line "&amp;A101</f>
        <v>Page 2; Line 51</v>
      </c>
      <c r="H23" s="222">
        <f t="shared" si="1"/>
        <v>12</v>
      </c>
    </row>
    <row r="24" spans="1:8" x14ac:dyDescent="0.25">
      <c r="A24" s="222">
        <f t="shared" si="0"/>
        <v>13</v>
      </c>
      <c r="B24" s="236"/>
      <c r="C24" s="237"/>
      <c r="D24" s="237"/>
      <c r="E24" s="238"/>
      <c r="F24" s="239"/>
      <c r="G24" s="228"/>
      <c r="H24" s="222">
        <f t="shared" si="1"/>
        <v>13</v>
      </c>
    </row>
    <row r="25" spans="1:8" x14ac:dyDescent="0.25">
      <c r="A25" s="222">
        <f t="shared" si="0"/>
        <v>14</v>
      </c>
      <c r="B25" s="226" t="s">
        <v>136</v>
      </c>
      <c r="C25" s="227"/>
      <c r="D25" s="227"/>
      <c r="E25" s="380">
        <f>SUM(E13:E23)</f>
        <v>3.202874406438054E-2</v>
      </c>
      <c r="F25" s="23"/>
      <c r="G25" s="228" t="str">
        <f>"Sum Lines "&amp;A13&amp;" thru "&amp;A23&amp;""</f>
        <v>Sum Lines 2 thru 12</v>
      </c>
      <c r="H25" s="222">
        <f t="shared" si="1"/>
        <v>14</v>
      </c>
    </row>
    <row r="26" spans="1:8" x14ac:dyDescent="0.25">
      <c r="A26" s="222">
        <f t="shared" si="0"/>
        <v>15</v>
      </c>
      <c r="B26" s="218"/>
      <c r="C26" s="229"/>
      <c r="D26" s="229"/>
      <c r="E26" s="240"/>
      <c r="F26" s="241"/>
      <c r="G26" s="228"/>
      <c r="H26" s="222">
        <f t="shared" si="1"/>
        <v>15</v>
      </c>
    </row>
    <row r="27" spans="1:8" x14ac:dyDescent="0.25">
      <c r="A27" s="222">
        <f t="shared" si="0"/>
        <v>16</v>
      </c>
      <c r="B27" s="219" t="s">
        <v>137</v>
      </c>
      <c r="C27" s="242">
        <v>1.0274999999999999E-2</v>
      </c>
      <c r="D27" s="229"/>
      <c r="E27" s="350">
        <f>E25*C27</f>
        <v>3.2909534526151003E-4</v>
      </c>
      <c r="F27" s="243"/>
      <c r="G27" s="228" t="str">
        <f>"Line "&amp;A25&amp;" x Franchise Fee Rate"</f>
        <v>Line 14 x Franchise Fee Rate</v>
      </c>
      <c r="H27" s="222">
        <f t="shared" si="1"/>
        <v>16</v>
      </c>
    </row>
    <row r="28" spans="1:8" x14ac:dyDescent="0.25">
      <c r="A28" s="222">
        <f t="shared" si="0"/>
        <v>17</v>
      </c>
      <c r="B28" s="218"/>
      <c r="C28" s="229"/>
      <c r="D28" s="229"/>
      <c r="E28" s="244"/>
      <c r="F28" s="245"/>
      <c r="G28" s="228"/>
      <c r="H28" s="222">
        <f t="shared" si="1"/>
        <v>17</v>
      </c>
    </row>
    <row r="29" spans="1:8" ht="16.5" thickBot="1" x14ac:dyDescent="0.3">
      <c r="A29" s="222">
        <f t="shared" si="0"/>
        <v>18</v>
      </c>
      <c r="B29" s="218" t="s">
        <v>138</v>
      </c>
      <c r="C29" s="229"/>
      <c r="D29" s="229"/>
      <c r="E29" s="390">
        <f>E25+E27</f>
        <v>3.2357839409642049E-2</v>
      </c>
      <c r="F29" s="23" t="s">
        <v>16</v>
      </c>
      <c r="G29" s="228" t="str">
        <f>"Line "&amp;A25&amp;" + Line "&amp;A27</f>
        <v>Line 14 + Line 16</v>
      </c>
      <c r="H29" s="222">
        <f t="shared" si="1"/>
        <v>18</v>
      </c>
    </row>
    <row r="30" spans="1:8" ht="16.5" thickTop="1" x14ac:dyDescent="0.25">
      <c r="A30" s="222">
        <f t="shared" si="0"/>
        <v>19</v>
      </c>
      <c r="B30" s="219"/>
      <c r="C30" s="221"/>
      <c r="D30" s="221"/>
      <c r="E30" s="229"/>
      <c r="F30" s="218"/>
      <c r="G30" s="218"/>
      <c r="H30" s="222">
        <f t="shared" si="1"/>
        <v>19</v>
      </c>
    </row>
    <row r="31" spans="1:8" x14ac:dyDescent="0.25">
      <c r="A31" s="222">
        <f t="shared" si="0"/>
        <v>20</v>
      </c>
      <c r="B31" s="225" t="s">
        <v>139</v>
      </c>
      <c r="C31" s="246"/>
      <c r="D31" s="246"/>
      <c r="E31" s="221"/>
      <c r="F31" s="219"/>
      <c r="G31" s="218"/>
      <c r="H31" s="222">
        <f t="shared" si="1"/>
        <v>20</v>
      </c>
    </row>
    <row r="32" spans="1:8" x14ac:dyDescent="0.25">
      <c r="A32" s="222">
        <f t="shared" si="0"/>
        <v>21</v>
      </c>
      <c r="B32" s="226" t="s">
        <v>214</v>
      </c>
      <c r="C32" s="227"/>
      <c r="D32" s="227"/>
      <c r="E32" s="247">
        <v>27000</v>
      </c>
      <c r="F32" s="224"/>
      <c r="G32" s="228" t="s">
        <v>140</v>
      </c>
      <c r="H32" s="222">
        <f t="shared" si="1"/>
        <v>21</v>
      </c>
    </row>
    <row r="33" spans="1:8" x14ac:dyDescent="0.25">
      <c r="A33" s="222">
        <f t="shared" si="0"/>
        <v>22</v>
      </c>
      <c r="B33" s="226"/>
      <c r="C33" s="227"/>
      <c r="D33" s="227"/>
      <c r="E33" s="227"/>
      <c r="F33" s="226"/>
      <c r="G33" s="228"/>
      <c r="H33" s="222">
        <f t="shared" si="1"/>
        <v>22</v>
      </c>
    </row>
    <row r="34" spans="1:8" x14ac:dyDescent="0.25">
      <c r="A34" s="222">
        <f t="shared" si="0"/>
        <v>23</v>
      </c>
      <c r="B34" s="226" t="s">
        <v>141</v>
      </c>
      <c r="C34" s="227"/>
      <c r="D34" s="227"/>
      <c r="E34" s="389">
        <f>+E29</f>
        <v>3.2357839409642049E-2</v>
      </c>
      <c r="F34" s="23" t="s">
        <v>16</v>
      </c>
      <c r="G34" s="228" t="str">
        <f>"Line "&amp;A29&amp;" Above"</f>
        <v>Line 18 Above</v>
      </c>
      <c r="H34" s="222">
        <f t="shared" si="1"/>
        <v>23</v>
      </c>
    </row>
    <row r="35" spans="1:8" x14ac:dyDescent="0.25">
      <c r="A35" s="222">
        <f t="shared" si="0"/>
        <v>24</v>
      </c>
      <c r="B35" s="218"/>
      <c r="C35" s="229"/>
      <c r="D35" s="229"/>
      <c r="E35" s="248"/>
      <c r="F35" s="249"/>
      <c r="G35" s="228"/>
      <c r="H35" s="222">
        <f t="shared" si="1"/>
        <v>24</v>
      </c>
    </row>
    <row r="36" spans="1:8" ht="16.5" thickBot="1" x14ac:dyDescent="0.3">
      <c r="A36" s="222">
        <f t="shared" si="0"/>
        <v>25</v>
      </c>
      <c r="B36" s="218" t="s">
        <v>142</v>
      </c>
      <c r="C36" s="227"/>
      <c r="D36" s="227"/>
      <c r="E36" s="387">
        <f>E32*E34</f>
        <v>873.66166406033528</v>
      </c>
      <c r="F36" s="23" t="s">
        <v>16</v>
      </c>
      <c r="G36" s="228" t="str">
        <f>"Line "&amp;A32&amp;" x Line "&amp;A34</f>
        <v>Line 21 x Line 23</v>
      </c>
      <c r="H36" s="222">
        <f t="shared" si="1"/>
        <v>25</v>
      </c>
    </row>
    <row r="37" spans="1:8" ht="16.5" thickTop="1" x14ac:dyDescent="0.25">
      <c r="A37" s="222"/>
      <c r="B37" s="218"/>
      <c r="C37" s="226"/>
      <c r="D37" s="226"/>
      <c r="E37" s="250"/>
      <c r="F37" s="251"/>
      <c r="G37" s="228"/>
      <c r="H37" s="222"/>
    </row>
    <row r="38" spans="1:8" x14ac:dyDescent="0.25">
      <c r="A38" s="222"/>
      <c r="B38" s="218"/>
      <c r="C38" s="226"/>
      <c r="D38" s="226"/>
      <c r="E38" s="250"/>
      <c r="F38" s="251"/>
      <c r="G38" s="228"/>
      <c r="H38" s="222"/>
    </row>
    <row r="39" spans="1:8" x14ac:dyDescent="0.25">
      <c r="A39" s="23" t="s">
        <v>16</v>
      </c>
      <c r="B39" s="21" t="s">
        <v>281</v>
      </c>
      <c r="C39" s="226"/>
      <c r="D39" s="226"/>
      <c r="E39" s="250"/>
      <c r="F39" s="251"/>
      <c r="G39" s="228"/>
      <c r="H39" s="222"/>
    </row>
    <row r="40" spans="1:8" x14ac:dyDescent="0.25">
      <c r="A40" s="23"/>
      <c r="B40" s="21"/>
      <c r="C40" s="218"/>
      <c r="D40" s="218"/>
      <c r="E40" s="236"/>
      <c r="F40" s="236"/>
      <c r="G40" s="219"/>
      <c r="H40" s="117"/>
    </row>
    <row r="41" spans="1:8" x14ac:dyDescent="0.25">
      <c r="A41" s="23"/>
      <c r="B41" s="21"/>
      <c r="C41" s="218"/>
      <c r="D41" s="218"/>
      <c r="E41" s="236"/>
      <c r="F41" s="236"/>
      <c r="G41" s="219"/>
      <c r="H41" s="117"/>
    </row>
    <row r="42" spans="1:8" x14ac:dyDescent="0.25">
      <c r="A42" s="221"/>
      <c r="B42" s="514" t="str">
        <f>B3</f>
        <v>SAN DIEGO GAS &amp; ELECTRIC COMPANY</v>
      </c>
      <c r="C42" s="514"/>
      <c r="D42" s="514"/>
      <c r="E42" s="514"/>
      <c r="F42" s="514"/>
      <c r="G42" s="514"/>
      <c r="H42" s="117"/>
    </row>
    <row r="43" spans="1:8" x14ac:dyDescent="0.25">
      <c r="B43" s="514" t="str">
        <f>B4</f>
        <v>CITIZENS' SHARE OF THE SX-PQ UNDERGROUND LINE SEGMENT</v>
      </c>
      <c r="C43" s="514"/>
      <c r="D43" s="514"/>
      <c r="E43" s="514"/>
      <c r="F43" s="514"/>
      <c r="G43" s="514"/>
      <c r="H43" s="237"/>
    </row>
    <row r="44" spans="1:8" x14ac:dyDescent="0.25">
      <c r="B44" s="515" t="str">
        <f>B5</f>
        <v xml:space="preserve">Section 2 - Non-Direct Expense Cost Component </v>
      </c>
      <c r="C44" s="515"/>
      <c r="D44" s="515"/>
      <c r="E44" s="515"/>
      <c r="F44" s="515"/>
      <c r="G44" s="515"/>
      <c r="H44" s="229"/>
    </row>
    <row r="45" spans="1:8" x14ac:dyDescent="0.25">
      <c r="B45" s="516" t="str">
        <f>B6</f>
        <v>Base Period &amp; True-Up Period 12 - Months Ending December 31, 2020</v>
      </c>
      <c r="C45" s="516"/>
      <c r="D45" s="516"/>
      <c r="E45" s="516"/>
      <c r="F45" s="516"/>
      <c r="G45" s="516"/>
      <c r="H45" s="229"/>
    </row>
    <row r="46" spans="1:8" x14ac:dyDescent="0.25">
      <c r="B46" s="517" t="str">
        <f>B7</f>
        <v>($1,000)</v>
      </c>
      <c r="C46" s="511"/>
      <c r="D46" s="511"/>
      <c r="E46" s="511"/>
      <c r="F46" s="511"/>
      <c r="G46" s="511"/>
      <c r="H46" s="51"/>
    </row>
    <row r="47" spans="1:8" x14ac:dyDescent="0.25">
      <c r="A47" s="252"/>
      <c r="B47" s="218"/>
      <c r="C47" s="218"/>
      <c r="D47" s="218"/>
      <c r="E47" s="218"/>
      <c r="F47" s="218"/>
      <c r="G47" s="218"/>
      <c r="H47" s="117"/>
    </row>
    <row r="48" spans="1:8" x14ac:dyDescent="0.25">
      <c r="A48" s="222" t="s">
        <v>2</v>
      </c>
      <c r="B48" s="218"/>
      <c r="C48" s="218"/>
      <c r="D48" s="218"/>
      <c r="E48" s="340"/>
      <c r="F48" s="340"/>
      <c r="G48" s="218"/>
      <c r="H48" s="222" t="s">
        <v>2</v>
      </c>
    </row>
    <row r="49" spans="1:10" x14ac:dyDescent="0.25">
      <c r="A49" s="222" t="s">
        <v>6</v>
      </c>
      <c r="B49" s="218"/>
      <c r="C49" s="218"/>
      <c r="D49" s="218"/>
      <c r="E49" s="223" t="s">
        <v>4</v>
      </c>
      <c r="F49" s="228"/>
      <c r="G49" s="223" t="s">
        <v>5</v>
      </c>
      <c r="H49" s="222" t="s">
        <v>6</v>
      </c>
    </row>
    <row r="50" spans="1:10" x14ac:dyDescent="0.25">
      <c r="A50" s="222"/>
      <c r="B50" s="218"/>
      <c r="C50" s="218"/>
      <c r="D50" s="218"/>
      <c r="E50" s="340"/>
      <c r="F50" s="340"/>
      <c r="G50" s="218"/>
      <c r="H50" s="222"/>
    </row>
    <row r="51" spans="1:10" x14ac:dyDescent="0.25">
      <c r="A51" s="222">
        <v>1</v>
      </c>
      <c r="B51" s="253" t="s">
        <v>19</v>
      </c>
      <c r="C51" s="253"/>
      <c r="D51" s="253"/>
      <c r="E51" s="254">
        <v>5359328.6425349545</v>
      </c>
      <c r="F51" s="23"/>
      <c r="G51" s="228" t="s">
        <v>270</v>
      </c>
      <c r="H51" s="222">
        <f>A51</f>
        <v>1</v>
      </c>
    </row>
    <row r="52" spans="1:10" x14ac:dyDescent="0.25">
      <c r="A52" s="222">
        <f>A51+1</f>
        <v>2</v>
      </c>
      <c r="B52" s="218"/>
      <c r="C52" s="218"/>
      <c r="D52" s="218"/>
      <c r="E52" s="217"/>
      <c r="F52" s="340"/>
      <c r="G52" s="218"/>
      <c r="H52" s="222">
        <f>H51+1</f>
        <v>2</v>
      </c>
    </row>
    <row r="53" spans="1:10" x14ac:dyDescent="0.25">
      <c r="A53" s="222">
        <f t="shared" ref="A53:A101" si="2">A52+1</f>
        <v>3</v>
      </c>
      <c r="B53" s="225" t="s">
        <v>143</v>
      </c>
      <c r="C53" s="225"/>
      <c r="D53" s="225"/>
      <c r="E53" s="255"/>
      <c r="F53" s="256"/>
      <c r="G53" s="218"/>
      <c r="H53" s="222">
        <f t="shared" ref="H53:H101" si="3">H52+1</f>
        <v>3</v>
      </c>
    </row>
    <row r="54" spans="1:10" x14ac:dyDescent="0.25">
      <c r="A54" s="222">
        <f t="shared" si="2"/>
        <v>4</v>
      </c>
      <c r="B54" s="226" t="s">
        <v>144</v>
      </c>
      <c r="C54" s="226"/>
      <c r="D54" s="226"/>
      <c r="E54" s="381">
        <v>33651.210460000017</v>
      </c>
      <c r="F54" s="23"/>
      <c r="G54" s="228" t="s">
        <v>262</v>
      </c>
      <c r="H54" s="222">
        <f t="shared" si="3"/>
        <v>4</v>
      </c>
      <c r="J54" s="257"/>
    </row>
    <row r="55" spans="1:10" x14ac:dyDescent="0.25">
      <c r="A55" s="222">
        <f t="shared" si="2"/>
        <v>5</v>
      </c>
      <c r="B55" s="226"/>
      <c r="C55" s="226"/>
      <c r="D55" s="226"/>
      <c r="E55" s="258"/>
      <c r="F55" s="259"/>
      <c r="G55" s="228"/>
      <c r="H55" s="222">
        <f t="shared" si="3"/>
        <v>5</v>
      </c>
      <c r="J55" s="257"/>
    </row>
    <row r="56" spans="1:10" x14ac:dyDescent="0.25">
      <c r="A56" s="222">
        <f t="shared" si="2"/>
        <v>6</v>
      </c>
      <c r="B56" s="226" t="s">
        <v>145</v>
      </c>
      <c r="C56" s="218"/>
      <c r="D56" s="218"/>
      <c r="E56" s="267">
        <f>E54/E51</f>
        <v>6.2789973715967236E-3</v>
      </c>
      <c r="F56" s="23"/>
      <c r="G56" s="228" t="s">
        <v>231</v>
      </c>
      <c r="H56" s="222">
        <f t="shared" si="3"/>
        <v>6</v>
      </c>
      <c r="J56" s="257"/>
    </row>
    <row r="57" spans="1:10" x14ac:dyDescent="0.25">
      <c r="A57" s="222">
        <f t="shared" si="2"/>
        <v>7</v>
      </c>
      <c r="B57" s="226"/>
      <c r="C57" s="226"/>
      <c r="D57" s="226"/>
      <c r="E57" s="260"/>
      <c r="F57" s="261"/>
      <c r="G57" s="228"/>
      <c r="H57" s="222">
        <f t="shared" si="3"/>
        <v>7</v>
      </c>
    </row>
    <row r="58" spans="1:10" x14ac:dyDescent="0.25">
      <c r="A58" s="222">
        <f t="shared" si="2"/>
        <v>8</v>
      </c>
      <c r="B58" s="225" t="s">
        <v>146</v>
      </c>
      <c r="C58" s="225"/>
      <c r="D58" s="225"/>
      <c r="E58" s="262"/>
      <c r="F58" s="263"/>
      <c r="G58" s="264"/>
      <c r="H58" s="222">
        <f t="shared" si="3"/>
        <v>8</v>
      </c>
    </row>
    <row r="59" spans="1:10" x14ac:dyDescent="0.25">
      <c r="A59" s="222">
        <f t="shared" si="2"/>
        <v>9</v>
      </c>
      <c r="B59" s="226" t="s">
        <v>147</v>
      </c>
      <c r="C59" s="226"/>
      <c r="D59" s="226"/>
      <c r="E59" s="265">
        <v>48582.08532543655</v>
      </c>
      <c r="F59" s="23" t="s">
        <v>16</v>
      </c>
      <c r="G59" s="228" t="s">
        <v>280</v>
      </c>
      <c r="H59" s="222">
        <f t="shared" si="3"/>
        <v>9</v>
      </c>
    </row>
    <row r="60" spans="1:10" x14ac:dyDescent="0.25">
      <c r="A60" s="222">
        <f t="shared" si="2"/>
        <v>10</v>
      </c>
      <c r="B60" s="218"/>
      <c r="C60" s="218"/>
      <c r="D60" s="218"/>
      <c r="E60" s="262"/>
      <c r="F60" s="263"/>
      <c r="G60" s="228"/>
      <c r="H60" s="222">
        <f t="shared" si="3"/>
        <v>10</v>
      </c>
    </row>
    <row r="61" spans="1:10" x14ac:dyDescent="0.25">
      <c r="A61" s="222">
        <f t="shared" si="2"/>
        <v>11</v>
      </c>
      <c r="B61" s="266" t="s">
        <v>148</v>
      </c>
      <c r="C61" s="264"/>
      <c r="D61" s="264"/>
      <c r="E61" s="267">
        <f>E59/E51</f>
        <v>9.0649573045136662E-3</v>
      </c>
      <c r="F61" s="23"/>
      <c r="G61" s="228" t="s">
        <v>232</v>
      </c>
      <c r="H61" s="222">
        <f t="shared" si="3"/>
        <v>11</v>
      </c>
    </row>
    <row r="62" spans="1:10" x14ac:dyDescent="0.25">
      <c r="A62" s="222">
        <f t="shared" si="2"/>
        <v>12</v>
      </c>
      <c r="B62" s="264"/>
      <c r="C62" s="264"/>
      <c r="D62" s="264"/>
      <c r="E62" s="269"/>
      <c r="F62" s="270"/>
      <c r="G62" s="228"/>
      <c r="H62" s="222">
        <f t="shared" si="3"/>
        <v>12</v>
      </c>
    </row>
    <row r="63" spans="1:10" x14ac:dyDescent="0.25">
      <c r="A63" s="222">
        <f t="shared" si="2"/>
        <v>13</v>
      </c>
      <c r="B63" s="225" t="s">
        <v>149</v>
      </c>
      <c r="C63" s="264"/>
      <c r="D63" s="264"/>
      <c r="E63" s="269"/>
      <c r="F63" s="270"/>
      <c r="G63" s="228"/>
      <c r="H63" s="222">
        <f t="shared" si="3"/>
        <v>13</v>
      </c>
    </row>
    <row r="64" spans="1:10" x14ac:dyDescent="0.25">
      <c r="A64" s="222">
        <f t="shared" si="2"/>
        <v>14</v>
      </c>
      <c r="B64" s="266" t="s">
        <v>132</v>
      </c>
      <c r="C64" s="264"/>
      <c r="D64" s="264"/>
      <c r="E64" s="265">
        <v>56866.709318625108</v>
      </c>
      <c r="F64" s="23" t="s">
        <v>16</v>
      </c>
      <c r="G64" s="228" t="s">
        <v>271</v>
      </c>
      <c r="H64" s="222">
        <f t="shared" si="3"/>
        <v>14</v>
      </c>
    </row>
    <row r="65" spans="1:8" x14ac:dyDescent="0.25">
      <c r="A65" s="222">
        <f t="shared" si="2"/>
        <v>15</v>
      </c>
      <c r="B65" s="264"/>
      <c r="C65" s="264"/>
      <c r="D65" s="264"/>
      <c r="E65" s="262"/>
      <c r="F65" s="270"/>
      <c r="G65" s="228"/>
      <c r="H65" s="222">
        <f t="shared" si="3"/>
        <v>15</v>
      </c>
    </row>
    <row r="66" spans="1:8" x14ac:dyDescent="0.25">
      <c r="A66" s="222">
        <f t="shared" si="2"/>
        <v>16</v>
      </c>
      <c r="B66" s="266" t="s">
        <v>150</v>
      </c>
      <c r="C66" s="264"/>
      <c r="D66" s="264"/>
      <c r="E66" s="267">
        <f>E64/E51</f>
        <v>1.0610789729761233E-2</v>
      </c>
      <c r="F66" s="270"/>
      <c r="G66" s="228" t="s">
        <v>233</v>
      </c>
      <c r="H66" s="222">
        <f t="shared" si="3"/>
        <v>16</v>
      </c>
    </row>
    <row r="67" spans="1:8" x14ac:dyDescent="0.25">
      <c r="A67" s="222">
        <f t="shared" si="2"/>
        <v>17</v>
      </c>
      <c r="B67" s="264"/>
      <c r="C67" s="264"/>
      <c r="D67" s="264"/>
      <c r="E67" s="269"/>
      <c r="F67" s="270"/>
      <c r="G67" s="228"/>
      <c r="H67" s="222">
        <f t="shared" si="3"/>
        <v>17</v>
      </c>
    </row>
    <row r="68" spans="1:8" x14ac:dyDescent="0.25">
      <c r="A68" s="222">
        <f t="shared" si="2"/>
        <v>18</v>
      </c>
      <c r="B68" s="225" t="s">
        <v>151</v>
      </c>
      <c r="C68" s="225"/>
      <c r="D68" s="225"/>
      <c r="E68" s="269"/>
      <c r="F68" s="270"/>
      <c r="G68" s="228"/>
      <c r="H68" s="222">
        <f t="shared" si="3"/>
        <v>18</v>
      </c>
    </row>
    <row r="69" spans="1:8" x14ac:dyDescent="0.25">
      <c r="A69" s="222">
        <f t="shared" si="2"/>
        <v>19</v>
      </c>
      <c r="B69" s="226" t="s">
        <v>133</v>
      </c>
      <c r="C69" s="226"/>
      <c r="D69" s="226"/>
      <c r="E69" s="271">
        <v>1699.0807697468208</v>
      </c>
      <c r="F69" s="340"/>
      <c r="G69" s="228" t="s">
        <v>234</v>
      </c>
      <c r="H69" s="222">
        <f t="shared" si="3"/>
        <v>19</v>
      </c>
    </row>
    <row r="70" spans="1:8" x14ac:dyDescent="0.25">
      <c r="A70" s="222">
        <f t="shared" si="2"/>
        <v>20</v>
      </c>
      <c r="B70" s="264"/>
      <c r="C70" s="264"/>
      <c r="D70" s="264"/>
      <c r="E70" s="269"/>
      <c r="F70" s="270"/>
      <c r="G70" s="228"/>
      <c r="H70" s="222">
        <f t="shared" si="3"/>
        <v>20</v>
      </c>
    </row>
    <row r="71" spans="1:8" x14ac:dyDescent="0.25">
      <c r="A71" s="222">
        <f t="shared" si="2"/>
        <v>21</v>
      </c>
      <c r="B71" s="266" t="s">
        <v>152</v>
      </c>
      <c r="C71" s="264"/>
      <c r="D71" s="264"/>
      <c r="E71" s="267">
        <f>E69/E51</f>
        <v>3.1703239026281438E-4</v>
      </c>
      <c r="F71" s="268"/>
      <c r="G71" s="228" t="s">
        <v>235</v>
      </c>
      <c r="H71" s="222">
        <f t="shared" si="3"/>
        <v>21</v>
      </c>
    </row>
    <row r="72" spans="1:8" x14ac:dyDescent="0.25">
      <c r="A72" s="222">
        <f t="shared" si="2"/>
        <v>22</v>
      </c>
      <c r="B72" s="264"/>
      <c r="C72" s="264"/>
      <c r="D72" s="264"/>
      <c r="E72" s="269"/>
      <c r="F72" s="270"/>
      <c r="G72" s="228"/>
      <c r="H72" s="222">
        <f t="shared" si="3"/>
        <v>22</v>
      </c>
    </row>
    <row r="73" spans="1:8" x14ac:dyDescent="0.25">
      <c r="A73" s="222">
        <f t="shared" si="2"/>
        <v>23</v>
      </c>
      <c r="B73" s="225" t="s">
        <v>153</v>
      </c>
      <c r="C73" s="225"/>
      <c r="D73" s="225"/>
      <c r="E73" s="272"/>
      <c r="F73" s="273"/>
      <c r="G73" s="228"/>
      <c r="H73" s="222">
        <f t="shared" si="3"/>
        <v>23</v>
      </c>
    </row>
    <row r="74" spans="1:8" x14ac:dyDescent="0.25">
      <c r="A74" s="222">
        <f t="shared" si="2"/>
        <v>24</v>
      </c>
      <c r="B74" s="274" t="s">
        <v>215</v>
      </c>
      <c r="C74" s="218"/>
      <c r="D74" s="218"/>
      <c r="E74" s="272"/>
      <c r="F74" s="273"/>
      <c r="G74" s="228"/>
      <c r="H74" s="222">
        <f t="shared" si="3"/>
        <v>24</v>
      </c>
    </row>
    <row r="75" spans="1:8" x14ac:dyDescent="0.25">
      <c r="A75" s="222">
        <f t="shared" si="2"/>
        <v>25</v>
      </c>
      <c r="B75" s="226" t="s">
        <v>154</v>
      </c>
      <c r="C75" s="226"/>
      <c r="D75" s="226"/>
      <c r="E75" s="275">
        <v>50942.738895107723</v>
      </c>
      <c r="F75" s="23"/>
      <c r="G75" s="228" t="s">
        <v>278</v>
      </c>
      <c r="H75" s="222">
        <f t="shared" si="3"/>
        <v>25</v>
      </c>
    </row>
    <row r="76" spans="1:8" x14ac:dyDescent="0.25">
      <c r="A76" s="222">
        <f t="shared" si="2"/>
        <v>26</v>
      </c>
      <c r="B76" s="226" t="s">
        <v>155</v>
      </c>
      <c r="C76" s="226"/>
      <c r="D76" s="226"/>
      <c r="E76" s="276">
        <v>37071.055296898827</v>
      </c>
      <c r="F76" s="23"/>
      <c r="G76" s="228" t="s">
        <v>279</v>
      </c>
      <c r="H76" s="222">
        <f t="shared" si="3"/>
        <v>26</v>
      </c>
    </row>
    <row r="77" spans="1:8" x14ac:dyDescent="0.25">
      <c r="A77" s="222">
        <f t="shared" si="2"/>
        <v>27</v>
      </c>
      <c r="B77" s="226" t="s">
        <v>156</v>
      </c>
      <c r="C77" s="226"/>
      <c r="D77" s="226"/>
      <c r="E77" s="277">
        <v>10279.161973179571</v>
      </c>
      <c r="F77" s="23" t="s">
        <v>16</v>
      </c>
      <c r="G77" s="228" t="s">
        <v>266</v>
      </c>
      <c r="H77" s="222">
        <f t="shared" si="3"/>
        <v>27</v>
      </c>
    </row>
    <row r="78" spans="1:8" x14ac:dyDescent="0.25">
      <c r="A78" s="222">
        <f t="shared" si="2"/>
        <v>28</v>
      </c>
      <c r="B78" s="226" t="s">
        <v>157</v>
      </c>
      <c r="C78" s="218"/>
      <c r="D78" s="218"/>
      <c r="E78" s="278">
        <f>SUM(E75:E77)</f>
        <v>98292.956165186115</v>
      </c>
      <c r="F78" s="23" t="s">
        <v>16</v>
      </c>
      <c r="G78" s="228" t="s">
        <v>236</v>
      </c>
      <c r="H78" s="222">
        <f t="shared" si="3"/>
        <v>28</v>
      </c>
    </row>
    <row r="79" spans="1:8" x14ac:dyDescent="0.25">
      <c r="A79" s="222">
        <f t="shared" si="2"/>
        <v>29</v>
      </c>
      <c r="B79" s="218"/>
      <c r="C79" s="218"/>
      <c r="D79" s="218"/>
      <c r="E79" s="279"/>
      <c r="F79" s="280"/>
      <c r="G79" s="228"/>
      <c r="H79" s="222">
        <f t="shared" si="3"/>
        <v>29</v>
      </c>
    </row>
    <row r="80" spans="1:8" x14ac:dyDescent="0.25">
      <c r="A80" s="222">
        <f t="shared" si="2"/>
        <v>30</v>
      </c>
      <c r="B80" s="226" t="s">
        <v>158</v>
      </c>
      <c r="C80" s="226"/>
      <c r="D80" s="226"/>
      <c r="E80" s="281">
        <v>0.10066598475899521</v>
      </c>
      <c r="F80" s="23"/>
      <c r="G80" s="228" t="s">
        <v>277</v>
      </c>
      <c r="H80" s="222">
        <f t="shared" si="3"/>
        <v>30</v>
      </c>
    </row>
    <row r="81" spans="1:8" x14ac:dyDescent="0.25">
      <c r="A81" s="222">
        <f t="shared" si="2"/>
        <v>31</v>
      </c>
      <c r="B81" s="218"/>
      <c r="C81" s="218"/>
      <c r="D81" s="218"/>
      <c r="E81" s="279"/>
      <c r="F81" s="280"/>
      <c r="G81" s="228"/>
      <c r="H81" s="222">
        <f t="shared" si="3"/>
        <v>31</v>
      </c>
    </row>
    <row r="82" spans="1:8" x14ac:dyDescent="0.25">
      <c r="A82" s="222">
        <f t="shared" si="2"/>
        <v>32</v>
      </c>
      <c r="B82" s="226" t="s">
        <v>159</v>
      </c>
      <c r="C82" s="218"/>
      <c r="D82" s="218"/>
      <c r="E82" s="393">
        <f>E78*E80</f>
        <v>9894.7572272412108</v>
      </c>
      <c r="F82" s="23" t="s">
        <v>16</v>
      </c>
      <c r="G82" s="228" t="s">
        <v>237</v>
      </c>
      <c r="H82" s="222">
        <f t="shared" si="3"/>
        <v>32</v>
      </c>
    </row>
    <row r="83" spans="1:8" x14ac:dyDescent="0.25">
      <c r="A83" s="222">
        <f t="shared" si="2"/>
        <v>33</v>
      </c>
      <c r="B83" s="218"/>
      <c r="C83" s="218"/>
      <c r="D83" s="218"/>
      <c r="E83" s="279"/>
      <c r="F83" s="280"/>
      <c r="G83" s="228"/>
      <c r="H83" s="222">
        <f t="shared" si="3"/>
        <v>33</v>
      </c>
    </row>
    <row r="84" spans="1:8" x14ac:dyDescent="0.25">
      <c r="A84" s="222">
        <f t="shared" si="2"/>
        <v>34</v>
      </c>
      <c r="B84" s="226" t="s">
        <v>160</v>
      </c>
      <c r="C84" s="218"/>
      <c r="D84" s="218"/>
      <c r="E84" s="267">
        <f>E82/E51</f>
        <v>1.8462680472158925E-3</v>
      </c>
      <c r="F84" s="268"/>
      <c r="G84" s="228" t="s">
        <v>238</v>
      </c>
      <c r="H84" s="222">
        <f t="shared" si="3"/>
        <v>34</v>
      </c>
    </row>
    <row r="85" spans="1:8" x14ac:dyDescent="0.25">
      <c r="A85" s="222">
        <f t="shared" si="2"/>
        <v>35</v>
      </c>
      <c r="B85" s="226"/>
      <c r="C85" s="218"/>
      <c r="D85" s="218"/>
      <c r="E85" s="282"/>
      <c r="F85" s="268"/>
      <c r="G85" s="228"/>
      <c r="H85" s="222">
        <f t="shared" si="3"/>
        <v>35</v>
      </c>
    </row>
    <row r="86" spans="1:8" x14ac:dyDescent="0.25">
      <c r="A86" s="222">
        <f t="shared" si="2"/>
        <v>36</v>
      </c>
      <c r="B86" s="225" t="s">
        <v>161</v>
      </c>
      <c r="C86" s="283"/>
      <c r="D86" s="283"/>
      <c r="E86" s="284"/>
      <c r="F86" s="284"/>
      <c r="G86" s="284"/>
      <c r="H86" s="222">
        <f t="shared" si="3"/>
        <v>36</v>
      </c>
    </row>
    <row r="87" spans="1:8" x14ac:dyDescent="0.25">
      <c r="A87" s="222">
        <f t="shared" si="2"/>
        <v>37</v>
      </c>
      <c r="B87" s="226" t="s">
        <v>162</v>
      </c>
      <c r="C87" s="283"/>
      <c r="D87" s="283"/>
      <c r="E87" s="85">
        <v>27998.281415386165</v>
      </c>
      <c r="F87" s="23"/>
      <c r="G87" s="228" t="s">
        <v>272</v>
      </c>
      <c r="H87" s="222">
        <f t="shared" si="3"/>
        <v>37</v>
      </c>
    </row>
    <row r="88" spans="1:8" x14ac:dyDescent="0.25">
      <c r="A88" s="222">
        <f t="shared" si="2"/>
        <v>38</v>
      </c>
      <c r="B88" s="225"/>
      <c r="C88" s="283"/>
      <c r="D88" s="283"/>
      <c r="E88" s="407"/>
      <c r="F88" s="284"/>
      <c r="G88" s="408"/>
      <c r="H88" s="222">
        <f t="shared" si="3"/>
        <v>38</v>
      </c>
    </row>
    <row r="89" spans="1:8" x14ac:dyDescent="0.25">
      <c r="A89" s="222">
        <f t="shared" si="2"/>
        <v>39</v>
      </c>
      <c r="B89" s="226" t="s">
        <v>163</v>
      </c>
      <c r="C89" s="283"/>
      <c r="D89" s="283"/>
      <c r="E89" s="285">
        <v>58913.955560284558</v>
      </c>
      <c r="F89" s="23"/>
      <c r="G89" s="228" t="s">
        <v>273</v>
      </c>
      <c r="H89" s="222">
        <f t="shared" si="3"/>
        <v>39</v>
      </c>
    </row>
    <row r="90" spans="1:8" ht="20.25" x14ac:dyDescent="0.55000000000000004">
      <c r="A90" s="222">
        <f t="shared" si="2"/>
        <v>40</v>
      </c>
      <c r="B90" s="283"/>
      <c r="C90" s="286"/>
      <c r="D90" s="286"/>
      <c r="E90" s="287"/>
      <c r="F90" s="288"/>
      <c r="G90" s="283"/>
      <c r="H90" s="222">
        <f t="shared" si="3"/>
        <v>40</v>
      </c>
    </row>
    <row r="91" spans="1:8" x14ac:dyDescent="0.25">
      <c r="A91" s="222">
        <f t="shared" si="2"/>
        <v>41</v>
      </c>
      <c r="B91" s="226" t="s">
        <v>164</v>
      </c>
      <c r="C91" s="286"/>
      <c r="D91" s="286"/>
      <c r="E91" s="289">
        <f>E87+E89</f>
        <v>86912.236975670719</v>
      </c>
      <c r="F91" s="23"/>
      <c r="G91" s="228" t="s">
        <v>239</v>
      </c>
      <c r="H91" s="222">
        <f t="shared" si="3"/>
        <v>41</v>
      </c>
    </row>
    <row r="92" spans="1:8" x14ac:dyDescent="0.25">
      <c r="A92" s="222">
        <f t="shared" si="2"/>
        <v>42</v>
      </c>
      <c r="B92" s="291"/>
      <c r="C92" s="286"/>
      <c r="D92" s="286"/>
      <c r="E92" s="292"/>
      <c r="F92" s="290"/>
      <c r="G92" s="293"/>
      <c r="H92" s="222">
        <f t="shared" si="3"/>
        <v>42</v>
      </c>
    </row>
    <row r="93" spans="1:8" x14ac:dyDescent="0.25">
      <c r="A93" s="222">
        <f t="shared" si="2"/>
        <v>43</v>
      </c>
      <c r="B93" s="226" t="s">
        <v>158</v>
      </c>
      <c r="C93" s="286"/>
      <c r="D93" s="286"/>
      <c r="E93" s="294">
        <f>E80</f>
        <v>0.10066598475899521</v>
      </c>
      <c r="F93" s="23"/>
      <c r="G93" s="228" t="s">
        <v>240</v>
      </c>
      <c r="H93" s="222">
        <f t="shared" si="3"/>
        <v>43</v>
      </c>
    </row>
    <row r="94" spans="1:8" x14ac:dyDescent="0.25">
      <c r="A94" s="222">
        <f t="shared" si="2"/>
        <v>44</v>
      </c>
      <c r="B94" s="283"/>
      <c r="C94" s="286"/>
      <c r="D94" s="286"/>
      <c r="E94" s="295"/>
      <c r="F94" s="296"/>
      <c r="G94" s="283"/>
      <c r="H94" s="222">
        <f t="shared" si="3"/>
        <v>44</v>
      </c>
    </row>
    <row r="95" spans="1:8" x14ac:dyDescent="0.25">
      <c r="A95" s="222">
        <f t="shared" si="2"/>
        <v>45</v>
      </c>
      <c r="B95" s="226" t="s">
        <v>165</v>
      </c>
      <c r="C95" s="286"/>
      <c r="D95" s="286"/>
      <c r="E95" s="192">
        <f>E91*E93</f>
        <v>8749.1059227630485</v>
      </c>
      <c r="F95" s="23"/>
      <c r="G95" s="228" t="s">
        <v>241</v>
      </c>
      <c r="H95" s="222">
        <f t="shared" si="3"/>
        <v>45</v>
      </c>
    </row>
    <row r="96" spans="1:8" x14ac:dyDescent="0.25">
      <c r="A96" s="222">
        <f t="shared" si="2"/>
        <v>46</v>
      </c>
      <c r="B96" s="291"/>
      <c r="C96" s="286"/>
      <c r="D96" s="286"/>
      <c r="E96" s="298"/>
      <c r="F96" s="297"/>
      <c r="G96" s="293"/>
      <c r="H96" s="222">
        <f t="shared" si="3"/>
        <v>46</v>
      </c>
    </row>
    <row r="97" spans="1:9" x14ac:dyDescent="0.25">
      <c r="A97" s="222">
        <f t="shared" si="2"/>
        <v>47</v>
      </c>
      <c r="B97" s="226" t="s">
        <v>166</v>
      </c>
      <c r="C97" s="286"/>
      <c r="D97" s="286"/>
      <c r="E97" s="299">
        <v>12209.616424843296</v>
      </c>
      <c r="F97" s="23"/>
      <c r="G97" s="228" t="s">
        <v>274</v>
      </c>
      <c r="H97" s="222">
        <f t="shared" si="3"/>
        <v>47</v>
      </c>
      <c r="I97" s="286"/>
    </row>
    <row r="98" spans="1:9" x14ac:dyDescent="0.25">
      <c r="A98" s="222">
        <f t="shared" si="2"/>
        <v>48</v>
      </c>
      <c r="B98" s="226"/>
      <c r="C98" s="286"/>
      <c r="D98" s="286"/>
      <c r="E98" s="410"/>
      <c r="F98" s="297"/>
      <c r="G98" s="228"/>
      <c r="H98" s="222">
        <f t="shared" si="3"/>
        <v>48</v>
      </c>
    </row>
    <row r="99" spans="1:9" x14ac:dyDescent="0.25">
      <c r="A99" s="222">
        <f t="shared" si="2"/>
        <v>49</v>
      </c>
      <c r="B99" s="226" t="s">
        <v>167</v>
      </c>
      <c r="C99" s="286"/>
      <c r="D99" s="286"/>
      <c r="E99" s="187">
        <f>E95+E97</f>
        <v>20958.722347606345</v>
      </c>
      <c r="F99" s="23"/>
      <c r="G99" s="228" t="s">
        <v>242</v>
      </c>
      <c r="H99" s="222">
        <f t="shared" si="3"/>
        <v>49</v>
      </c>
    </row>
    <row r="100" spans="1:9" x14ac:dyDescent="0.25">
      <c r="A100" s="222">
        <f t="shared" si="2"/>
        <v>50</v>
      </c>
      <c r="B100" s="283"/>
      <c r="C100" s="286"/>
      <c r="D100" s="286"/>
      <c r="E100" s="300"/>
      <c r="F100" s="283"/>
      <c r="G100" s="283"/>
      <c r="H100" s="222">
        <f t="shared" si="3"/>
        <v>50</v>
      </c>
    </row>
    <row r="101" spans="1:9" ht="16.5" thickBot="1" x14ac:dyDescent="0.3">
      <c r="A101" s="222">
        <f t="shared" si="2"/>
        <v>51</v>
      </c>
      <c r="B101" s="226" t="s">
        <v>168</v>
      </c>
      <c r="C101" s="286"/>
      <c r="D101" s="286"/>
      <c r="E101" s="301">
        <f>E99/E51</f>
        <v>3.9106992210302107E-3</v>
      </c>
      <c r="F101" s="302"/>
      <c r="G101" s="228" t="s">
        <v>243</v>
      </c>
      <c r="H101" s="222">
        <f t="shared" si="3"/>
        <v>51</v>
      </c>
    </row>
    <row r="102" spans="1:9" ht="16.5" thickTop="1" x14ac:dyDescent="0.25">
      <c r="A102" s="229"/>
    </row>
    <row r="103" spans="1:9" x14ac:dyDescent="0.25">
      <c r="A103" s="229"/>
    </row>
    <row r="104" spans="1:9" x14ac:dyDescent="0.25">
      <c r="A104" s="23" t="s">
        <v>16</v>
      </c>
      <c r="B104" s="21" t="s">
        <v>281</v>
      </c>
    </row>
    <row r="105" spans="1:9" x14ac:dyDescent="0.25">
      <c r="A105" s="229"/>
    </row>
    <row r="106" spans="1:9" x14ac:dyDescent="0.25">
      <c r="A106" s="229"/>
    </row>
    <row r="107" spans="1:9" x14ac:dyDescent="0.25">
      <c r="A107" s="229"/>
    </row>
    <row r="108" spans="1:9" x14ac:dyDescent="0.25">
      <c r="A108" s="229"/>
    </row>
    <row r="109" spans="1:9" x14ac:dyDescent="0.25">
      <c r="A109" s="229"/>
    </row>
    <row r="110" spans="1:9" x14ac:dyDescent="0.25">
      <c r="A110" s="229"/>
    </row>
    <row r="111" spans="1:9" x14ac:dyDescent="0.25">
      <c r="A111" s="229"/>
    </row>
    <row r="112" spans="1:9" x14ac:dyDescent="0.25">
      <c r="A112" s="229"/>
    </row>
    <row r="113" spans="1:1" x14ac:dyDescent="0.25">
      <c r="A113" s="229"/>
    </row>
    <row r="114" spans="1:1" x14ac:dyDescent="0.25">
      <c r="A114" s="229"/>
    </row>
    <row r="115" spans="1:1" x14ac:dyDescent="0.25">
      <c r="A115" s="229"/>
    </row>
    <row r="116" spans="1:1" x14ac:dyDescent="0.25">
      <c r="A116" s="229"/>
    </row>
    <row r="117" spans="1:1" x14ac:dyDescent="0.25">
      <c r="A117" s="229"/>
    </row>
    <row r="118" spans="1:1" x14ac:dyDescent="0.25">
      <c r="A118" s="229"/>
    </row>
    <row r="119" spans="1:1" x14ac:dyDescent="0.25">
      <c r="A119" s="229"/>
    </row>
    <row r="120" spans="1:1" x14ac:dyDescent="0.25">
      <c r="A120" s="229"/>
    </row>
    <row r="121" spans="1:1" x14ac:dyDescent="0.25">
      <c r="A121" s="229"/>
    </row>
    <row r="122" spans="1:1" x14ac:dyDescent="0.25">
      <c r="A122" s="229"/>
    </row>
    <row r="123" spans="1:1" x14ac:dyDescent="0.25">
      <c r="A123" s="229"/>
    </row>
    <row r="124" spans="1:1" x14ac:dyDescent="0.25">
      <c r="A124" s="229"/>
    </row>
    <row r="125" spans="1:1" x14ac:dyDescent="0.25">
      <c r="A125" s="229"/>
    </row>
    <row r="126" spans="1:1" x14ac:dyDescent="0.25">
      <c r="A126" s="229"/>
    </row>
    <row r="127" spans="1:1" x14ac:dyDescent="0.25">
      <c r="A127" s="229"/>
    </row>
    <row r="128" spans="1:1" x14ac:dyDescent="0.25">
      <c r="A128" s="229"/>
    </row>
    <row r="129" spans="1:1" x14ac:dyDescent="0.25">
      <c r="A129" s="229"/>
    </row>
    <row r="130" spans="1:1" x14ac:dyDescent="0.25">
      <c r="A130" s="229"/>
    </row>
    <row r="131" spans="1:1" x14ac:dyDescent="0.25">
      <c r="A131" s="229"/>
    </row>
    <row r="132" spans="1:1" x14ac:dyDescent="0.25">
      <c r="A132" s="229"/>
    </row>
    <row r="133" spans="1:1" x14ac:dyDescent="0.25">
      <c r="A133" s="229"/>
    </row>
    <row r="134" spans="1:1" x14ac:dyDescent="0.25">
      <c r="A134" s="229"/>
    </row>
    <row r="135" spans="1:1" x14ac:dyDescent="0.25">
      <c r="A135" s="229"/>
    </row>
    <row r="136" spans="1:1" x14ac:dyDescent="0.25">
      <c r="A136" s="229"/>
    </row>
    <row r="137" spans="1:1" x14ac:dyDescent="0.25">
      <c r="A137" s="229"/>
    </row>
    <row r="138" spans="1:1" x14ac:dyDescent="0.25">
      <c r="A138" s="229"/>
    </row>
    <row r="139" spans="1:1" x14ac:dyDescent="0.25">
      <c r="A139" s="229"/>
    </row>
    <row r="140" spans="1:1" x14ac:dyDescent="0.25">
      <c r="A140" s="229"/>
    </row>
    <row r="141" spans="1:1" x14ac:dyDescent="0.25">
      <c r="A141" s="229"/>
    </row>
    <row r="142" spans="1:1" x14ac:dyDescent="0.25">
      <c r="A142" s="229"/>
    </row>
    <row r="143" spans="1:1" x14ac:dyDescent="0.25">
      <c r="A143" s="229"/>
    </row>
    <row r="144" spans="1:1" x14ac:dyDescent="0.25">
      <c r="A144" s="229"/>
    </row>
    <row r="145" spans="1:6" x14ac:dyDescent="0.25">
      <c r="A145" s="229"/>
    </row>
    <row r="146" spans="1:6" x14ac:dyDescent="0.25">
      <c r="A146" s="229"/>
    </row>
    <row r="147" spans="1:6" x14ac:dyDescent="0.25">
      <c r="A147" s="229"/>
    </row>
    <row r="148" spans="1:6" x14ac:dyDescent="0.25">
      <c r="A148" s="229"/>
    </row>
    <row r="149" spans="1:6" x14ac:dyDescent="0.25">
      <c r="A149" s="229"/>
    </row>
    <row r="150" spans="1:6" x14ac:dyDescent="0.25">
      <c r="A150" s="229"/>
    </row>
    <row r="151" spans="1:6" x14ac:dyDescent="0.25">
      <c r="A151" s="229"/>
    </row>
    <row r="152" spans="1:6" x14ac:dyDescent="0.25">
      <c r="A152" s="229"/>
    </row>
    <row r="153" spans="1:6" x14ac:dyDescent="0.25">
      <c r="A153" s="229"/>
    </row>
    <row r="154" spans="1:6" x14ac:dyDescent="0.25">
      <c r="A154" s="229"/>
    </row>
    <row r="155" spans="1:6" x14ac:dyDescent="0.25">
      <c r="A155" s="229"/>
      <c r="B155" s="219"/>
      <c r="C155" s="219"/>
      <c r="D155" s="219"/>
      <c r="E155" s="219"/>
      <c r="F155" s="219"/>
    </row>
    <row r="156" spans="1:6" x14ac:dyDescent="0.25">
      <c r="A156" s="229"/>
      <c r="B156" s="219"/>
      <c r="C156" s="219"/>
      <c r="D156" s="219"/>
      <c r="E156" s="219"/>
      <c r="F156" s="219"/>
    </row>
    <row r="161" spans="1:6" x14ac:dyDescent="0.25">
      <c r="A161" s="221"/>
      <c r="B161" s="219"/>
      <c r="C161" s="219"/>
      <c r="D161" s="219"/>
      <c r="E161" s="303"/>
      <c r="F161" s="303"/>
    </row>
  </sheetData>
  <mergeCells count="10">
    <mergeCell ref="B45:G45"/>
    <mergeCell ref="B46:G46"/>
    <mergeCell ref="B3:G3"/>
    <mergeCell ref="B4:G4"/>
    <mergeCell ref="B5:G5"/>
    <mergeCell ref="B6:G6"/>
    <mergeCell ref="B7:G7"/>
    <mergeCell ref="B44:G44"/>
    <mergeCell ref="B42:G42"/>
    <mergeCell ref="B43:G43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Roman,Bold"&amp;7AS FILED</oddHeader>
    <oddFooter>&amp;L&amp;F&amp;CPage 6.&amp;P&amp;R&amp;A</oddFooter>
  </headerFooter>
  <rowBreaks count="1" manualBreakCount="1">
    <brk id="4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A9ED8-5AFC-4749-B63E-7D2A4C49A550}">
  <sheetPr>
    <pageSetUpPr fitToPage="1"/>
  </sheetPr>
  <dimension ref="A1:J45"/>
  <sheetViews>
    <sheetView topLeftCell="B1" zoomScaleNormal="100" workbookViewId="0">
      <selection activeCell="B5" sqref="B5:I5"/>
    </sheetView>
  </sheetViews>
  <sheetFormatPr defaultColWidth="8.7109375" defaultRowHeight="15.75" x14ac:dyDescent="0.25"/>
  <cols>
    <col min="1" max="1" width="5.140625" style="31" customWidth="1"/>
    <col min="2" max="2" width="78.140625" style="18" bestFit="1" customWidth="1"/>
    <col min="3" max="3" width="16.7109375" style="18" customWidth="1"/>
    <col min="4" max="4" width="1.7109375" style="18" customWidth="1"/>
    <col min="5" max="5" width="16.7109375" style="18" customWidth="1"/>
    <col min="6" max="6" width="1.7109375" style="18" customWidth="1"/>
    <col min="7" max="7" width="16.7109375" style="18" customWidth="1"/>
    <col min="8" max="8" width="1.5703125" style="18" customWidth="1"/>
    <col min="9" max="9" width="46.140625" style="18" customWidth="1"/>
    <col min="10" max="10" width="5.140625" style="31" customWidth="1"/>
    <col min="11" max="16384" width="8.7109375" style="18"/>
  </cols>
  <sheetData>
    <row r="1" spans="1:10" x14ac:dyDescent="0.25">
      <c r="A1" s="117"/>
      <c r="B1" s="219"/>
      <c r="C1" s="219"/>
      <c r="D1" s="219"/>
      <c r="E1" s="219"/>
      <c r="F1" s="219"/>
      <c r="G1" s="219"/>
      <c r="H1" s="219"/>
      <c r="I1" s="439"/>
      <c r="J1" s="117"/>
    </row>
    <row r="2" spans="1:10" x14ac:dyDescent="0.25">
      <c r="A2" s="117"/>
      <c r="B2" s="518" t="s">
        <v>21</v>
      </c>
      <c r="C2" s="518"/>
      <c r="D2" s="518"/>
      <c r="E2" s="518"/>
      <c r="F2" s="518"/>
      <c r="G2" s="518"/>
      <c r="H2" s="518"/>
      <c r="I2" s="518"/>
      <c r="J2" s="117"/>
    </row>
    <row r="3" spans="1:10" x14ac:dyDescent="0.25">
      <c r="B3" s="518" t="s">
        <v>114</v>
      </c>
      <c r="C3" s="518"/>
      <c r="D3" s="518"/>
      <c r="E3" s="518"/>
      <c r="F3" s="518"/>
      <c r="G3" s="518"/>
      <c r="H3" s="518"/>
      <c r="I3" s="518"/>
      <c r="J3" s="440"/>
    </row>
    <row r="4" spans="1:10" x14ac:dyDescent="0.25">
      <c r="B4" s="518" t="s">
        <v>119</v>
      </c>
      <c r="C4" s="518"/>
      <c r="D4" s="518"/>
      <c r="E4" s="518"/>
      <c r="F4" s="518"/>
      <c r="G4" s="518"/>
      <c r="H4" s="518"/>
      <c r="I4" s="518"/>
      <c r="J4" s="440"/>
    </row>
    <row r="5" spans="1:10" x14ac:dyDescent="0.25">
      <c r="B5" s="519" t="s">
        <v>263</v>
      </c>
      <c r="C5" s="519"/>
      <c r="D5" s="519"/>
      <c r="E5" s="519"/>
      <c r="F5" s="519"/>
      <c r="G5" s="519"/>
      <c r="H5" s="519"/>
      <c r="I5" s="519"/>
      <c r="J5" s="440"/>
    </row>
    <row r="6" spans="1:10" x14ac:dyDescent="0.25">
      <c r="B6" s="520" t="s">
        <v>1</v>
      </c>
      <c r="C6" s="520"/>
      <c r="D6" s="520"/>
      <c r="E6" s="520"/>
      <c r="F6" s="520"/>
      <c r="G6" s="520"/>
      <c r="H6" s="520"/>
      <c r="I6" s="520"/>
      <c r="J6" s="442"/>
    </row>
    <row r="7" spans="1:10" x14ac:dyDescent="0.25">
      <c r="B7" s="441"/>
      <c r="C7" s="441"/>
      <c r="D7" s="441"/>
      <c r="E7" s="441"/>
      <c r="F7" s="441"/>
      <c r="G7" s="441"/>
      <c r="H7" s="441"/>
      <c r="I7" s="441"/>
      <c r="J7" s="442"/>
    </row>
    <row r="8" spans="1:10" x14ac:dyDescent="0.25">
      <c r="A8" s="117"/>
      <c r="B8" s="219"/>
      <c r="C8" s="443" t="s">
        <v>10</v>
      </c>
      <c r="D8" s="219"/>
      <c r="E8" s="443" t="s">
        <v>24</v>
      </c>
      <c r="F8" s="439"/>
      <c r="G8" s="443" t="s">
        <v>282</v>
      </c>
      <c r="H8" s="219"/>
      <c r="I8" s="219"/>
      <c r="J8" s="117"/>
    </row>
    <row r="9" spans="1:10" x14ac:dyDescent="0.25">
      <c r="A9" s="117" t="s">
        <v>2</v>
      </c>
      <c r="B9" s="219"/>
      <c r="C9" s="444" t="s">
        <v>9</v>
      </c>
      <c r="D9" s="219"/>
      <c r="E9" s="444" t="s">
        <v>283</v>
      </c>
      <c r="F9" s="219"/>
      <c r="G9" s="219"/>
      <c r="H9" s="219"/>
      <c r="I9" s="219"/>
      <c r="J9" s="117" t="s">
        <v>2</v>
      </c>
    </row>
    <row r="10" spans="1:10" x14ac:dyDescent="0.25">
      <c r="A10" s="117" t="s">
        <v>6</v>
      </c>
      <c r="B10" s="219"/>
      <c r="C10" s="445" t="s">
        <v>284</v>
      </c>
      <c r="D10" s="219"/>
      <c r="E10" s="445" t="s">
        <v>285</v>
      </c>
      <c r="F10" s="219"/>
      <c r="G10" s="445" t="s">
        <v>4</v>
      </c>
      <c r="H10" s="219"/>
      <c r="I10" s="445" t="s">
        <v>5</v>
      </c>
      <c r="J10" s="117" t="s">
        <v>6</v>
      </c>
    </row>
    <row r="11" spans="1:10" x14ac:dyDescent="0.25">
      <c r="A11" s="117"/>
      <c r="B11" s="219"/>
      <c r="C11" s="219"/>
      <c r="D11" s="219"/>
      <c r="E11" s="219"/>
      <c r="F11" s="219"/>
      <c r="G11" s="439"/>
      <c r="H11" s="219"/>
      <c r="I11" s="439"/>
      <c r="J11" s="117"/>
    </row>
    <row r="12" spans="1:10" x14ac:dyDescent="0.25">
      <c r="A12" s="117">
        <v>1</v>
      </c>
      <c r="B12" s="446" t="s">
        <v>286</v>
      </c>
      <c r="C12" s="219"/>
      <c r="D12" s="219"/>
      <c r="E12" s="219"/>
      <c r="F12" s="219"/>
      <c r="G12" s="219"/>
      <c r="H12" s="219"/>
      <c r="I12" s="439"/>
      <c r="J12" s="117">
        <f>A12</f>
        <v>1</v>
      </c>
    </row>
    <row r="13" spans="1:10" x14ac:dyDescent="0.25">
      <c r="A13" s="117">
        <f>A12+1</f>
        <v>2</v>
      </c>
      <c r="B13" s="219"/>
      <c r="C13" s="219"/>
      <c r="D13" s="219"/>
      <c r="E13" s="219"/>
      <c r="F13" s="219"/>
      <c r="G13" s="219"/>
      <c r="H13" s="219"/>
      <c r="I13" s="219"/>
      <c r="J13" s="117">
        <f>J12+1</f>
        <v>2</v>
      </c>
    </row>
    <row r="14" spans="1:10" x14ac:dyDescent="0.25">
      <c r="A14" s="117">
        <f t="shared" ref="A14:A42" si="0">A13+1</f>
        <v>3</v>
      </c>
      <c r="B14" s="447" t="s">
        <v>287</v>
      </c>
      <c r="C14" s="219"/>
      <c r="D14" s="219"/>
      <c r="E14" s="219"/>
      <c r="F14" s="219"/>
      <c r="G14" s="448">
        <v>-1842.183</v>
      </c>
      <c r="H14" s="449"/>
      <c r="I14" s="228" t="s">
        <v>288</v>
      </c>
      <c r="J14" s="117">
        <f t="shared" ref="J14:J42" si="1">J13+1</f>
        <v>3</v>
      </c>
    </row>
    <row r="15" spans="1:10" x14ac:dyDescent="0.25">
      <c r="A15" s="117">
        <f t="shared" si="0"/>
        <v>4</v>
      </c>
      <c r="B15" s="447"/>
      <c r="C15" s="219"/>
      <c r="D15" s="219"/>
      <c r="E15" s="219"/>
      <c r="F15" s="219"/>
      <c r="G15" s="450"/>
      <c r="H15" s="219"/>
      <c r="I15" s="219"/>
      <c r="J15" s="117">
        <f t="shared" si="1"/>
        <v>4</v>
      </c>
    </row>
    <row r="16" spans="1:10" x14ac:dyDescent="0.25">
      <c r="A16" s="117">
        <f t="shared" si="0"/>
        <v>5</v>
      </c>
      <c r="B16" s="447" t="s">
        <v>158</v>
      </c>
      <c r="C16" s="219"/>
      <c r="D16" s="219"/>
      <c r="E16" s="219"/>
      <c r="F16" s="219"/>
      <c r="G16" s="451">
        <f>'Pg9 Rev Stmt AV'!G110</f>
        <v>9.6766527724658047E-2</v>
      </c>
      <c r="H16" s="23" t="s">
        <v>16</v>
      </c>
      <c r="I16" s="228" t="s">
        <v>289</v>
      </c>
      <c r="J16" s="117">
        <f t="shared" si="1"/>
        <v>5</v>
      </c>
    </row>
    <row r="17" spans="1:10" x14ac:dyDescent="0.25">
      <c r="A17" s="117">
        <f t="shared" si="0"/>
        <v>6</v>
      </c>
      <c r="B17" s="447"/>
      <c r="C17" s="219"/>
      <c r="D17" s="219"/>
      <c r="E17" s="219"/>
      <c r="F17" s="219"/>
      <c r="G17" s="452"/>
      <c r="H17" s="219"/>
      <c r="I17" s="444"/>
      <c r="J17" s="117">
        <f t="shared" si="1"/>
        <v>6</v>
      </c>
    </row>
    <row r="18" spans="1:10" x14ac:dyDescent="0.25">
      <c r="A18" s="117">
        <f t="shared" si="0"/>
        <v>7</v>
      </c>
      <c r="B18" s="447" t="s">
        <v>290</v>
      </c>
      <c r="C18" s="219"/>
      <c r="D18" s="219"/>
      <c r="E18" s="219"/>
      <c r="F18" s="219"/>
      <c r="G18" s="453">
        <f>G14*G16</f>
        <v>-178.26165234339373</v>
      </c>
      <c r="H18" s="454"/>
      <c r="I18" s="444" t="str">
        <f>"Line "&amp;A14&amp;" x Line "&amp;A16</f>
        <v>Line 3 x Line 5</v>
      </c>
      <c r="J18" s="117">
        <f t="shared" si="1"/>
        <v>7</v>
      </c>
    </row>
    <row r="19" spans="1:10" x14ac:dyDescent="0.25">
      <c r="A19" s="117">
        <f t="shared" si="0"/>
        <v>8</v>
      </c>
      <c r="B19" s="447"/>
      <c r="C19" s="219"/>
      <c r="D19" s="219"/>
      <c r="E19" s="219"/>
      <c r="F19" s="219"/>
      <c r="G19" s="455"/>
      <c r="H19" s="456"/>
      <c r="I19" s="219"/>
      <c r="J19" s="117">
        <f t="shared" si="1"/>
        <v>8</v>
      </c>
    </row>
    <row r="20" spans="1:10" x14ac:dyDescent="0.25">
      <c r="A20" s="117">
        <f t="shared" si="0"/>
        <v>9</v>
      </c>
      <c r="B20" s="457" t="s">
        <v>291</v>
      </c>
      <c r="C20" s="219"/>
      <c r="D20" s="219"/>
      <c r="E20" s="219"/>
      <c r="F20" s="219"/>
      <c r="G20" s="458"/>
      <c r="H20" s="456"/>
      <c r="I20" s="444"/>
      <c r="J20" s="117">
        <f t="shared" si="1"/>
        <v>9</v>
      </c>
    </row>
    <row r="21" spans="1:10" x14ac:dyDescent="0.25">
      <c r="A21" s="117">
        <f t="shared" si="0"/>
        <v>10</v>
      </c>
      <c r="B21" s="459" t="s">
        <v>292</v>
      </c>
      <c r="C21" s="219"/>
      <c r="D21" s="460"/>
      <c r="E21" s="461"/>
      <c r="F21" s="219"/>
      <c r="G21" s="462">
        <v>21.770731132631123</v>
      </c>
      <c r="H21" s="205"/>
      <c r="I21" s="463" t="s">
        <v>293</v>
      </c>
      <c r="J21" s="117">
        <f t="shared" si="1"/>
        <v>10</v>
      </c>
    </row>
    <row r="22" spans="1:10" x14ac:dyDescent="0.25">
      <c r="A22" s="117">
        <f t="shared" si="0"/>
        <v>11</v>
      </c>
      <c r="B22" s="219"/>
      <c r="C22" s="439"/>
      <c r="D22" s="219"/>
      <c r="E22" s="439"/>
      <c r="F22" s="219"/>
      <c r="G22" s="439"/>
      <c r="H22" s="439"/>
      <c r="I22" s="219"/>
      <c r="J22" s="117">
        <f t="shared" si="1"/>
        <v>11</v>
      </c>
    </row>
    <row r="23" spans="1:10" x14ac:dyDescent="0.25">
      <c r="A23" s="117">
        <f t="shared" si="0"/>
        <v>12</v>
      </c>
      <c r="B23" s="446" t="s">
        <v>294</v>
      </c>
      <c r="C23" s="439"/>
      <c r="D23" s="219"/>
      <c r="E23" s="439"/>
      <c r="F23" s="219"/>
      <c r="G23" s="439"/>
      <c r="H23" s="439"/>
      <c r="I23" s="219"/>
      <c r="J23" s="117">
        <f t="shared" si="1"/>
        <v>12</v>
      </c>
    </row>
    <row r="24" spans="1:10" x14ac:dyDescent="0.25">
      <c r="A24" s="117">
        <f t="shared" si="0"/>
        <v>13</v>
      </c>
      <c r="B24" s="464" t="s">
        <v>295</v>
      </c>
      <c r="C24" s="219"/>
      <c r="D24" s="219"/>
      <c r="E24" s="219"/>
      <c r="F24" s="219"/>
      <c r="G24" s="219"/>
      <c r="H24" s="219"/>
      <c r="I24" s="219"/>
      <c r="J24" s="117">
        <f t="shared" si="1"/>
        <v>13</v>
      </c>
    </row>
    <row r="25" spans="1:10" x14ac:dyDescent="0.25">
      <c r="A25" s="117">
        <f t="shared" si="0"/>
        <v>14</v>
      </c>
      <c r="B25" s="219" t="s">
        <v>296</v>
      </c>
      <c r="C25" s="448">
        <v>11661.3</v>
      </c>
      <c r="D25" s="221"/>
      <c r="E25" s="465">
        <v>4.8999999999999998E-3</v>
      </c>
      <c r="F25" s="219"/>
      <c r="G25" s="466">
        <f>C25*E25</f>
        <v>57.140369999999997</v>
      </c>
      <c r="H25" s="467"/>
      <c r="I25" s="444" t="s">
        <v>297</v>
      </c>
      <c r="J25" s="117">
        <f t="shared" si="1"/>
        <v>14</v>
      </c>
    </row>
    <row r="26" spans="1:10" x14ac:dyDescent="0.25">
      <c r="A26" s="117">
        <f t="shared" si="0"/>
        <v>15</v>
      </c>
      <c r="B26" s="219"/>
      <c r="C26" s="466"/>
      <c r="D26" s="221"/>
      <c r="E26" s="468"/>
      <c r="F26" s="219"/>
      <c r="G26" s="466"/>
      <c r="H26" s="467"/>
      <c r="I26" s="444"/>
      <c r="J26" s="117">
        <f t="shared" si="1"/>
        <v>15</v>
      </c>
    </row>
    <row r="27" spans="1:10" x14ac:dyDescent="0.25">
      <c r="A27" s="117">
        <f t="shared" si="0"/>
        <v>16</v>
      </c>
      <c r="B27" s="219" t="s">
        <v>298</v>
      </c>
      <c r="C27" s="469">
        <v>15149.7</v>
      </c>
      <c r="D27" s="221"/>
      <c r="E27" s="465">
        <v>1.9E-3</v>
      </c>
      <c r="F27" s="219"/>
      <c r="G27" s="72">
        <f>C27*E27</f>
        <v>28.78443</v>
      </c>
      <c r="H27" s="376"/>
      <c r="I27" s="444" t="s">
        <v>297</v>
      </c>
      <c r="J27" s="117">
        <f t="shared" si="1"/>
        <v>16</v>
      </c>
    </row>
    <row r="28" spans="1:10" x14ac:dyDescent="0.25">
      <c r="A28" s="117">
        <f t="shared" si="0"/>
        <v>17</v>
      </c>
      <c r="B28" s="219"/>
      <c r="C28" s="72"/>
      <c r="D28" s="221"/>
      <c r="E28" s="468"/>
      <c r="F28" s="219"/>
      <c r="G28" s="72"/>
      <c r="H28" s="376"/>
      <c r="I28" s="219"/>
      <c r="J28" s="117">
        <f t="shared" si="1"/>
        <v>17</v>
      </c>
    </row>
    <row r="29" spans="1:10" x14ac:dyDescent="0.25">
      <c r="A29" s="117">
        <f t="shared" si="0"/>
        <v>18</v>
      </c>
      <c r="B29" s="219" t="s">
        <v>299</v>
      </c>
      <c r="C29" s="469">
        <v>186.3</v>
      </c>
      <c r="D29" s="221"/>
      <c r="E29" s="470">
        <v>0</v>
      </c>
      <c r="F29" s="219"/>
      <c r="G29" s="72">
        <f>C29*E29</f>
        <v>0</v>
      </c>
      <c r="H29" s="376"/>
      <c r="I29" s="444" t="s">
        <v>297</v>
      </c>
      <c r="J29" s="117">
        <f t="shared" si="1"/>
        <v>18</v>
      </c>
    </row>
    <row r="30" spans="1:10" x14ac:dyDescent="0.25">
      <c r="A30" s="117">
        <f t="shared" si="0"/>
        <v>19</v>
      </c>
      <c r="B30" s="219"/>
      <c r="C30" s="72"/>
      <c r="D30" s="221"/>
      <c r="E30" s="471"/>
      <c r="F30" s="219"/>
      <c r="G30" s="72"/>
      <c r="H30" s="376"/>
      <c r="I30" s="444"/>
      <c r="J30" s="117">
        <f t="shared" si="1"/>
        <v>19</v>
      </c>
    </row>
    <row r="31" spans="1:10" x14ac:dyDescent="0.25">
      <c r="A31" s="117">
        <f t="shared" si="0"/>
        <v>20</v>
      </c>
      <c r="B31" s="219" t="s">
        <v>300</v>
      </c>
      <c r="C31" s="469">
        <v>0</v>
      </c>
      <c r="D31" s="221"/>
      <c r="E31" s="470">
        <v>0</v>
      </c>
      <c r="F31" s="219"/>
      <c r="G31" s="72">
        <f>C31*E31</f>
        <v>0</v>
      </c>
      <c r="H31" s="376"/>
      <c r="I31" s="444" t="s">
        <v>297</v>
      </c>
      <c r="J31" s="117">
        <f t="shared" si="1"/>
        <v>20</v>
      </c>
    </row>
    <row r="32" spans="1:10" x14ac:dyDescent="0.25">
      <c r="A32" s="117">
        <f t="shared" si="0"/>
        <v>21</v>
      </c>
      <c r="B32" s="219"/>
      <c r="C32" s="384"/>
      <c r="D32" s="221"/>
      <c r="E32" s="471"/>
      <c r="F32" s="219"/>
      <c r="G32" s="72"/>
      <c r="H32" s="376"/>
      <c r="I32" s="444"/>
      <c r="J32" s="117">
        <f t="shared" si="1"/>
        <v>21</v>
      </c>
    </row>
    <row r="33" spans="1:10" x14ac:dyDescent="0.25">
      <c r="A33" s="117">
        <f t="shared" si="0"/>
        <v>22</v>
      </c>
      <c r="B33" s="219" t="s">
        <v>301</v>
      </c>
      <c r="C33" s="354">
        <v>2.7</v>
      </c>
      <c r="D33" s="221"/>
      <c r="E33" s="472">
        <v>0</v>
      </c>
      <c r="F33" s="219"/>
      <c r="G33" s="308">
        <f>C33*E33</f>
        <v>0</v>
      </c>
      <c r="H33" s="25"/>
      <c r="I33" s="444" t="s">
        <v>297</v>
      </c>
      <c r="J33" s="117">
        <f t="shared" si="1"/>
        <v>22</v>
      </c>
    </row>
    <row r="34" spans="1:10" x14ac:dyDescent="0.25">
      <c r="A34" s="117">
        <f t="shared" si="0"/>
        <v>23</v>
      </c>
      <c r="B34" s="219"/>
      <c r="C34" s="473">
        <f>SUM(C25:C33)</f>
        <v>27000</v>
      </c>
      <c r="D34" s="221"/>
      <c r="E34" s="221"/>
      <c r="F34" s="219"/>
      <c r="G34" s="474"/>
      <c r="H34" s="475"/>
      <c r="I34" s="444" t="str">
        <f>"Col. a = Sum Lines "&amp;A25&amp;" thru "&amp;A33</f>
        <v>Col. a = Sum Lines 14 thru 22</v>
      </c>
      <c r="J34" s="117">
        <f t="shared" si="1"/>
        <v>23</v>
      </c>
    </row>
    <row r="35" spans="1:10" x14ac:dyDescent="0.25">
      <c r="A35" s="117">
        <f t="shared" si="0"/>
        <v>24</v>
      </c>
      <c r="B35" s="219"/>
      <c r="C35" s="473"/>
      <c r="D35" s="221"/>
      <c r="E35" s="221"/>
      <c r="F35" s="219"/>
      <c r="G35" s="221"/>
      <c r="H35" s="219"/>
      <c r="I35" s="219"/>
      <c r="J35" s="117">
        <f t="shared" si="1"/>
        <v>24</v>
      </c>
    </row>
    <row r="36" spans="1:10" x14ac:dyDescent="0.25">
      <c r="A36" s="117">
        <f t="shared" si="0"/>
        <v>25</v>
      </c>
      <c r="B36" s="219" t="s">
        <v>302</v>
      </c>
      <c r="C36" s="221"/>
      <c r="D36" s="221"/>
      <c r="E36" s="221"/>
      <c r="F36" s="219"/>
      <c r="G36" s="473">
        <f>SUM(G25:G33)</f>
        <v>85.924800000000005</v>
      </c>
      <c r="H36" s="475"/>
      <c r="I36" s="444" t="str">
        <f>"Sum Lines "&amp;A25&amp;" thru "&amp;A33</f>
        <v>Sum Lines 14 thru 22</v>
      </c>
      <c r="J36" s="117">
        <f t="shared" si="1"/>
        <v>25</v>
      </c>
    </row>
    <row r="37" spans="1:10" x14ac:dyDescent="0.25">
      <c r="A37" s="117">
        <f t="shared" si="0"/>
        <v>26</v>
      </c>
      <c r="B37" s="219"/>
      <c r="C37" s="221"/>
      <c r="D37" s="221"/>
      <c r="E37" s="221"/>
      <c r="F37" s="219"/>
      <c r="G37" s="474"/>
      <c r="H37" s="475"/>
      <c r="I37" s="219"/>
      <c r="J37" s="117">
        <f t="shared" si="1"/>
        <v>26</v>
      </c>
    </row>
    <row r="38" spans="1:10" x14ac:dyDescent="0.25">
      <c r="A38" s="117">
        <f t="shared" si="0"/>
        <v>27</v>
      </c>
      <c r="B38" s="219" t="s">
        <v>137</v>
      </c>
      <c r="C38" s="221"/>
      <c r="D38" s="221"/>
      <c r="E38" s="476">
        <v>1.0274999999999999E-2</v>
      </c>
      <c r="F38" s="219"/>
      <c r="G38" s="477">
        <f>G36*E38</f>
        <v>0.88287731999999997</v>
      </c>
      <c r="H38" s="26"/>
      <c r="I38" s="444" t="str">
        <f>"Line "&amp;A36&amp;" x Franchise Fee Rate"</f>
        <v>Line 25 x Franchise Fee Rate</v>
      </c>
      <c r="J38" s="117">
        <f t="shared" si="1"/>
        <v>27</v>
      </c>
    </row>
    <row r="39" spans="1:10" x14ac:dyDescent="0.25">
      <c r="A39" s="117">
        <f t="shared" si="0"/>
        <v>28</v>
      </c>
      <c r="B39" s="219"/>
      <c r="C39" s="219"/>
      <c r="D39" s="219"/>
      <c r="E39" s="219"/>
      <c r="F39" s="219"/>
      <c r="G39" s="474"/>
      <c r="H39" s="475"/>
      <c r="I39" s="219"/>
      <c r="J39" s="117">
        <f t="shared" si="1"/>
        <v>28</v>
      </c>
    </row>
    <row r="40" spans="1:10" x14ac:dyDescent="0.25">
      <c r="A40" s="117">
        <f t="shared" si="0"/>
        <v>29</v>
      </c>
      <c r="B40" s="219" t="s">
        <v>303</v>
      </c>
      <c r="C40" s="219"/>
      <c r="D40" s="219"/>
      <c r="E40" s="219"/>
      <c r="F40" s="219"/>
      <c r="G40" s="52">
        <f>G36+G38</f>
        <v>86.80767732000001</v>
      </c>
      <c r="H40" s="478"/>
      <c r="I40" s="444" t="str">
        <f>"Line "&amp;A36&amp;" + Line "&amp;A38</f>
        <v>Line 25 + Line 27</v>
      </c>
      <c r="J40" s="117">
        <f t="shared" si="1"/>
        <v>29</v>
      </c>
    </row>
    <row r="41" spans="1:10" x14ac:dyDescent="0.25">
      <c r="A41" s="117">
        <f t="shared" si="0"/>
        <v>30</v>
      </c>
      <c r="B41" s="219"/>
      <c r="C41" s="219"/>
      <c r="D41" s="219"/>
      <c r="E41" s="219"/>
      <c r="F41" s="219"/>
      <c r="G41" s="221"/>
      <c r="H41" s="219"/>
      <c r="I41" s="219"/>
      <c r="J41" s="117">
        <f t="shared" si="1"/>
        <v>30</v>
      </c>
    </row>
    <row r="42" spans="1:10" ht="16.5" thickBot="1" x14ac:dyDescent="0.3">
      <c r="A42" s="117">
        <f t="shared" si="0"/>
        <v>31</v>
      </c>
      <c r="B42" s="479" t="s">
        <v>304</v>
      </c>
      <c r="C42" s="219"/>
      <c r="D42" s="219"/>
      <c r="E42" s="219"/>
      <c r="F42" s="219"/>
      <c r="G42" s="493">
        <f>G18+G21+G40</f>
        <v>-69.683243890762611</v>
      </c>
      <c r="H42" s="23" t="s">
        <v>16</v>
      </c>
      <c r="I42" s="444" t="str">
        <f>"Line "&amp;A18&amp;" + Line "&amp;A21&amp;" + Line "&amp;A40&amp;""</f>
        <v>Line 7 + Line 10 + Line 29</v>
      </c>
      <c r="J42" s="117">
        <f t="shared" si="1"/>
        <v>31</v>
      </c>
    </row>
    <row r="43" spans="1:10" ht="16.5" thickTop="1" x14ac:dyDescent="0.25">
      <c r="A43" s="117"/>
      <c r="B43" s="219"/>
      <c r="C43" s="219"/>
      <c r="D43" s="219"/>
      <c r="E43" s="219"/>
      <c r="F43" s="219"/>
      <c r="G43" s="482"/>
      <c r="H43" s="482"/>
      <c r="I43" s="444"/>
      <c r="J43" s="117"/>
    </row>
    <row r="44" spans="1:10" x14ac:dyDescent="0.25">
      <c r="A44" s="117"/>
      <c r="B44" s="479"/>
      <c r="C44" s="479"/>
      <c r="D44" s="479"/>
      <c r="E44" s="479"/>
      <c r="F44" s="479"/>
      <c r="G44" s="479"/>
      <c r="H44" s="479"/>
      <c r="I44" s="479"/>
      <c r="J44" s="117"/>
    </row>
    <row r="45" spans="1:10" x14ac:dyDescent="0.25">
      <c r="A45" s="23" t="s">
        <v>16</v>
      </c>
      <c r="B45" s="21" t="str">
        <f>'Pg9 Rev Stmt AV'!B113</f>
        <v>Items in BOLD have changed due to removing 50 basis points in CAISO ROE Adder disallowed by FERC.</v>
      </c>
      <c r="C45" s="479"/>
      <c r="D45" s="479"/>
      <c r="E45" s="479"/>
      <c r="F45" s="479"/>
      <c r="G45" s="479"/>
      <c r="H45" s="479"/>
      <c r="I45" s="479"/>
      <c r="J45" s="117"/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4" orientation="portrait" r:id="rId1"/>
  <headerFooter scaleWithDoc="0" alignWithMargins="0">
    <oddHeader>&amp;C&amp;"Times New Roman,Bold"&amp;7REVISED</oddHeader>
    <oddFooter>&amp;L&amp;F&amp;CPage 7&amp;R&amp;A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6CA24-47DB-4B52-8DD6-1F5DDAB819C3}">
  <sheetPr>
    <pageSetUpPr fitToPage="1"/>
  </sheetPr>
  <dimension ref="A1:J47"/>
  <sheetViews>
    <sheetView tabSelected="1" zoomScaleNormal="100" workbookViewId="0">
      <selection activeCell="B4" sqref="B4:I4"/>
    </sheetView>
  </sheetViews>
  <sheetFormatPr defaultColWidth="8.7109375" defaultRowHeight="15.75" x14ac:dyDescent="0.25"/>
  <cols>
    <col min="1" max="1" width="5.140625" style="31" customWidth="1"/>
    <col min="2" max="2" width="78.140625" style="18" bestFit="1" customWidth="1"/>
    <col min="3" max="3" width="16.7109375" style="18" customWidth="1"/>
    <col min="4" max="4" width="1.7109375" style="18" customWidth="1"/>
    <col min="5" max="5" width="16.7109375" style="18" customWidth="1"/>
    <col min="6" max="6" width="1.7109375" style="18" customWidth="1"/>
    <col min="7" max="7" width="16.7109375" style="18" customWidth="1"/>
    <col min="8" max="8" width="1.5703125" style="18" customWidth="1"/>
    <col min="9" max="9" width="46.140625" style="18" customWidth="1"/>
    <col min="10" max="10" width="5.140625" style="31" customWidth="1"/>
    <col min="11" max="16384" width="8.7109375" style="18"/>
  </cols>
  <sheetData>
    <row r="1" spans="1:10" x14ac:dyDescent="0.25">
      <c r="A1" s="483" t="s">
        <v>305</v>
      </c>
    </row>
    <row r="2" spans="1:10" x14ac:dyDescent="0.25">
      <c r="A2" s="117"/>
      <c r="B2" s="219"/>
      <c r="C2" s="219"/>
      <c r="D2" s="219"/>
      <c r="E2" s="219"/>
      <c r="F2" s="219"/>
      <c r="G2" s="219"/>
      <c r="H2" s="219"/>
      <c r="I2" s="439"/>
      <c r="J2" s="117"/>
    </row>
    <row r="3" spans="1:10" x14ac:dyDescent="0.25">
      <c r="A3" s="117"/>
      <c r="B3" s="518" t="s">
        <v>21</v>
      </c>
      <c r="C3" s="518"/>
      <c r="D3" s="518"/>
      <c r="E3" s="518"/>
      <c r="F3" s="518"/>
      <c r="G3" s="518"/>
      <c r="H3" s="518"/>
      <c r="I3" s="518"/>
      <c r="J3" s="117"/>
    </row>
    <row r="4" spans="1:10" x14ac:dyDescent="0.25">
      <c r="B4" s="518" t="s">
        <v>114</v>
      </c>
      <c r="C4" s="518"/>
      <c r="D4" s="518"/>
      <c r="E4" s="518"/>
      <c r="F4" s="518"/>
      <c r="G4" s="518"/>
      <c r="H4" s="518"/>
      <c r="I4" s="518"/>
      <c r="J4" s="440"/>
    </row>
    <row r="5" spans="1:10" x14ac:dyDescent="0.25">
      <c r="B5" s="518" t="s">
        <v>119</v>
      </c>
      <c r="C5" s="518"/>
      <c r="D5" s="518"/>
      <c r="E5" s="518"/>
      <c r="F5" s="518"/>
      <c r="G5" s="518"/>
      <c r="H5" s="518"/>
      <c r="I5" s="518"/>
      <c r="J5" s="440"/>
    </row>
    <row r="6" spans="1:10" x14ac:dyDescent="0.25">
      <c r="B6" s="519" t="s">
        <v>263</v>
      </c>
      <c r="C6" s="519"/>
      <c r="D6" s="519"/>
      <c r="E6" s="519"/>
      <c r="F6" s="519"/>
      <c r="G6" s="519"/>
      <c r="H6" s="519"/>
      <c r="I6" s="519"/>
      <c r="J6" s="440"/>
    </row>
    <row r="7" spans="1:10" x14ac:dyDescent="0.25">
      <c r="B7" s="520" t="s">
        <v>1</v>
      </c>
      <c r="C7" s="520"/>
      <c r="D7" s="520"/>
      <c r="E7" s="520"/>
      <c r="F7" s="520"/>
      <c r="G7" s="520"/>
      <c r="H7" s="520"/>
      <c r="I7" s="520"/>
      <c r="J7" s="442"/>
    </row>
    <row r="8" spans="1:10" x14ac:dyDescent="0.25">
      <c r="B8" s="441"/>
      <c r="C8" s="441"/>
      <c r="D8" s="441"/>
      <c r="E8" s="441"/>
      <c r="F8" s="441"/>
      <c r="G8" s="441"/>
      <c r="H8" s="441"/>
      <c r="I8" s="441"/>
      <c r="J8" s="442"/>
    </row>
    <row r="9" spans="1:10" x14ac:dyDescent="0.25">
      <c r="A9" s="117"/>
      <c r="B9" s="219"/>
      <c r="C9" s="443" t="s">
        <v>10</v>
      </c>
      <c r="D9" s="219"/>
      <c r="E9" s="443" t="s">
        <v>24</v>
      </c>
      <c r="F9" s="439"/>
      <c r="G9" s="443" t="s">
        <v>282</v>
      </c>
      <c r="H9" s="219"/>
      <c r="I9" s="219"/>
      <c r="J9" s="117"/>
    </row>
    <row r="10" spans="1:10" x14ac:dyDescent="0.25">
      <c r="A10" s="117" t="s">
        <v>2</v>
      </c>
      <c r="B10" s="219"/>
      <c r="C10" s="444" t="s">
        <v>9</v>
      </c>
      <c r="D10" s="219"/>
      <c r="E10" s="444" t="s">
        <v>283</v>
      </c>
      <c r="F10" s="219"/>
      <c r="G10" s="219"/>
      <c r="H10" s="219"/>
      <c r="I10" s="219"/>
      <c r="J10" s="117" t="s">
        <v>2</v>
      </c>
    </row>
    <row r="11" spans="1:10" x14ac:dyDescent="0.25">
      <c r="A11" s="117" t="s">
        <v>6</v>
      </c>
      <c r="B11" s="219"/>
      <c r="C11" s="445" t="s">
        <v>284</v>
      </c>
      <c r="D11" s="219"/>
      <c r="E11" s="445" t="s">
        <v>285</v>
      </c>
      <c r="F11" s="219"/>
      <c r="G11" s="445" t="s">
        <v>4</v>
      </c>
      <c r="H11" s="219"/>
      <c r="I11" s="445" t="s">
        <v>5</v>
      </c>
      <c r="J11" s="117" t="s">
        <v>6</v>
      </c>
    </row>
    <row r="12" spans="1:10" x14ac:dyDescent="0.25">
      <c r="A12" s="117"/>
      <c r="B12" s="219"/>
      <c r="C12" s="219"/>
      <c r="D12" s="219"/>
      <c r="E12" s="219"/>
      <c r="F12" s="219"/>
      <c r="G12" s="439"/>
      <c r="H12" s="219"/>
      <c r="I12" s="439"/>
      <c r="J12" s="117"/>
    </row>
    <row r="13" spans="1:10" x14ac:dyDescent="0.25">
      <c r="A13" s="117">
        <v>1</v>
      </c>
      <c r="B13" s="446" t="s">
        <v>286</v>
      </c>
      <c r="C13" s="219"/>
      <c r="D13" s="219"/>
      <c r="E13" s="219"/>
      <c r="F13" s="219"/>
      <c r="G13" s="219"/>
      <c r="H13" s="219"/>
      <c r="I13" s="439"/>
      <c r="J13" s="117">
        <f>A13</f>
        <v>1</v>
      </c>
    </row>
    <row r="14" spans="1:10" x14ac:dyDescent="0.25">
      <c r="A14" s="117">
        <f>A13+1</f>
        <v>2</v>
      </c>
      <c r="B14" s="219"/>
      <c r="C14" s="219"/>
      <c r="D14" s="219"/>
      <c r="E14" s="219"/>
      <c r="F14" s="219"/>
      <c r="G14" s="219"/>
      <c r="H14" s="219"/>
      <c r="I14" s="219"/>
      <c r="J14" s="117">
        <f>J13+1</f>
        <v>2</v>
      </c>
    </row>
    <row r="15" spans="1:10" x14ac:dyDescent="0.25">
      <c r="A15" s="117">
        <f t="shared" ref="A15:A43" si="0">A14+1</f>
        <v>3</v>
      </c>
      <c r="B15" s="447" t="s">
        <v>287</v>
      </c>
      <c r="C15" s="219"/>
      <c r="D15" s="219"/>
      <c r="E15" s="219"/>
      <c r="F15" s="219"/>
      <c r="G15" s="448">
        <v>-1842.183</v>
      </c>
      <c r="H15" s="449"/>
      <c r="I15" s="228" t="s">
        <v>288</v>
      </c>
      <c r="J15" s="117">
        <f t="shared" ref="J15:J43" si="1">J14+1</f>
        <v>3</v>
      </c>
    </row>
    <row r="16" spans="1:10" x14ac:dyDescent="0.25">
      <c r="A16" s="117">
        <f t="shared" si="0"/>
        <v>4</v>
      </c>
      <c r="B16" s="447"/>
      <c r="C16" s="219"/>
      <c r="D16" s="219"/>
      <c r="E16" s="219"/>
      <c r="F16" s="219"/>
      <c r="G16" s="450"/>
      <c r="H16" s="219"/>
      <c r="I16" s="219"/>
      <c r="J16" s="117">
        <f t="shared" si="1"/>
        <v>4</v>
      </c>
    </row>
    <row r="17" spans="1:10" x14ac:dyDescent="0.25">
      <c r="A17" s="117">
        <f t="shared" si="0"/>
        <v>5</v>
      </c>
      <c r="B17" s="447" t="s">
        <v>158</v>
      </c>
      <c r="C17" s="219"/>
      <c r="D17" s="219"/>
      <c r="E17" s="219"/>
      <c r="F17" s="219"/>
      <c r="G17" s="451">
        <v>0.10066568521995188</v>
      </c>
      <c r="H17" s="23" t="s">
        <v>16</v>
      </c>
      <c r="I17" s="228" t="s">
        <v>289</v>
      </c>
      <c r="J17" s="117">
        <f t="shared" si="1"/>
        <v>5</v>
      </c>
    </row>
    <row r="18" spans="1:10" x14ac:dyDescent="0.25">
      <c r="A18" s="117">
        <f t="shared" si="0"/>
        <v>6</v>
      </c>
      <c r="B18" s="447"/>
      <c r="C18" s="219"/>
      <c r="D18" s="219"/>
      <c r="E18" s="219"/>
      <c r="F18" s="219"/>
      <c r="G18" s="452"/>
      <c r="H18" s="219"/>
      <c r="I18" s="444"/>
      <c r="J18" s="117">
        <f t="shared" si="1"/>
        <v>6</v>
      </c>
    </row>
    <row r="19" spans="1:10" x14ac:dyDescent="0.25">
      <c r="A19" s="117">
        <f t="shared" si="0"/>
        <v>7</v>
      </c>
      <c r="B19" s="447" t="s">
        <v>290</v>
      </c>
      <c r="C19" s="219"/>
      <c r="D19" s="219"/>
      <c r="E19" s="219"/>
      <c r="F19" s="219"/>
      <c r="G19" s="453">
        <f>G15*G17</f>
        <v>-185.4446139955466</v>
      </c>
      <c r="H19" s="454"/>
      <c r="I19" s="444" t="str">
        <f>"Line "&amp;A15&amp;" x Line "&amp;A17</f>
        <v>Line 3 x Line 5</v>
      </c>
      <c r="J19" s="117">
        <f t="shared" si="1"/>
        <v>7</v>
      </c>
    </row>
    <row r="20" spans="1:10" x14ac:dyDescent="0.25">
      <c r="A20" s="117">
        <f t="shared" si="0"/>
        <v>8</v>
      </c>
      <c r="B20" s="447"/>
      <c r="C20" s="219"/>
      <c r="D20" s="219"/>
      <c r="E20" s="219"/>
      <c r="F20" s="219"/>
      <c r="G20" s="455"/>
      <c r="H20" s="456"/>
      <c r="I20" s="219"/>
      <c r="J20" s="117">
        <f t="shared" si="1"/>
        <v>8</v>
      </c>
    </row>
    <row r="21" spans="1:10" x14ac:dyDescent="0.25">
      <c r="A21" s="117">
        <f t="shared" si="0"/>
        <v>9</v>
      </c>
      <c r="B21" s="457" t="s">
        <v>291</v>
      </c>
      <c r="C21" s="219"/>
      <c r="D21" s="219"/>
      <c r="E21" s="219"/>
      <c r="F21" s="219"/>
      <c r="G21" s="458"/>
      <c r="H21" s="456"/>
      <c r="I21" s="444"/>
      <c r="J21" s="117">
        <f t="shared" si="1"/>
        <v>9</v>
      </c>
    </row>
    <row r="22" spans="1:10" x14ac:dyDescent="0.25">
      <c r="A22" s="117">
        <f t="shared" si="0"/>
        <v>10</v>
      </c>
      <c r="B22" s="459" t="s">
        <v>292</v>
      </c>
      <c r="C22" s="219"/>
      <c r="D22" s="460"/>
      <c r="E22" s="461"/>
      <c r="F22" s="219"/>
      <c r="G22" s="462">
        <v>21.770731132631123</v>
      </c>
      <c r="H22" s="205"/>
      <c r="I22" s="463" t="s">
        <v>293</v>
      </c>
      <c r="J22" s="117">
        <f t="shared" si="1"/>
        <v>10</v>
      </c>
    </row>
    <row r="23" spans="1:10" x14ac:dyDescent="0.25">
      <c r="A23" s="117">
        <f t="shared" si="0"/>
        <v>11</v>
      </c>
      <c r="B23" s="219"/>
      <c r="C23" s="439"/>
      <c r="D23" s="219"/>
      <c r="E23" s="439"/>
      <c r="F23" s="219"/>
      <c r="G23" s="439"/>
      <c r="H23" s="439"/>
      <c r="I23" s="219"/>
      <c r="J23" s="117">
        <f t="shared" si="1"/>
        <v>11</v>
      </c>
    </row>
    <row r="24" spans="1:10" x14ac:dyDescent="0.25">
      <c r="A24" s="117">
        <f t="shared" si="0"/>
        <v>12</v>
      </c>
      <c r="B24" s="446" t="s">
        <v>294</v>
      </c>
      <c r="C24" s="439"/>
      <c r="D24" s="219"/>
      <c r="E24" s="439"/>
      <c r="F24" s="219"/>
      <c r="G24" s="439"/>
      <c r="H24" s="439"/>
      <c r="I24" s="219"/>
      <c r="J24" s="117">
        <f t="shared" si="1"/>
        <v>12</v>
      </c>
    </row>
    <row r="25" spans="1:10" x14ac:dyDescent="0.25">
      <c r="A25" s="117">
        <f t="shared" si="0"/>
        <v>13</v>
      </c>
      <c r="B25" s="464" t="s">
        <v>295</v>
      </c>
      <c r="C25" s="219"/>
      <c r="D25" s="219"/>
      <c r="E25" s="219"/>
      <c r="F25" s="219"/>
      <c r="G25" s="219"/>
      <c r="H25" s="219"/>
      <c r="I25" s="219"/>
      <c r="J25" s="117">
        <f t="shared" si="1"/>
        <v>13</v>
      </c>
    </row>
    <row r="26" spans="1:10" x14ac:dyDescent="0.25">
      <c r="A26" s="117">
        <f t="shared" si="0"/>
        <v>14</v>
      </c>
      <c r="B26" s="219" t="s">
        <v>296</v>
      </c>
      <c r="C26" s="448">
        <v>11661.3</v>
      </c>
      <c r="D26" s="221"/>
      <c r="E26" s="465">
        <v>4.8999999999999998E-3</v>
      </c>
      <c r="F26" s="219"/>
      <c r="G26" s="466">
        <f>C26*E26</f>
        <v>57.140369999999997</v>
      </c>
      <c r="H26" s="467"/>
      <c r="I26" s="444" t="s">
        <v>297</v>
      </c>
      <c r="J26" s="117">
        <f t="shared" si="1"/>
        <v>14</v>
      </c>
    </row>
    <row r="27" spans="1:10" x14ac:dyDescent="0.25">
      <c r="A27" s="117">
        <f t="shared" si="0"/>
        <v>15</v>
      </c>
      <c r="B27" s="219"/>
      <c r="C27" s="466"/>
      <c r="D27" s="221"/>
      <c r="E27" s="468"/>
      <c r="F27" s="219"/>
      <c r="G27" s="466"/>
      <c r="H27" s="467"/>
      <c r="I27" s="444"/>
      <c r="J27" s="117">
        <f t="shared" si="1"/>
        <v>15</v>
      </c>
    </row>
    <row r="28" spans="1:10" x14ac:dyDescent="0.25">
      <c r="A28" s="117">
        <f t="shared" si="0"/>
        <v>16</v>
      </c>
      <c r="B28" s="219" t="s">
        <v>298</v>
      </c>
      <c r="C28" s="469">
        <v>15149.7</v>
      </c>
      <c r="D28" s="221"/>
      <c r="E28" s="465">
        <v>1.9E-3</v>
      </c>
      <c r="F28" s="219"/>
      <c r="G28" s="72">
        <f>C28*E28</f>
        <v>28.78443</v>
      </c>
      <c r="H28" s="376"/>
      <c r="I28" s="444" t="s">
        <v>297</v>
      </c>
      <c r="J28" s="117">
        <f t="shared" si="1"/>
        <v>16</v>
      </c>
    </row>
    <row r="29" spans="1:10" x14ac:dyDescent="0.25">
      <c r="A29" s="117">
        <f t="shared" si="0"/>
        <v>17</v>
      </c>
      <c r="B29" s="219"/>
      <c r="C29" s="72"/>
      <c r="D29" s="221"/>
      <c r="E29" s="468"/>
      <c r="F29" s="219"/>
      <c r="G29" s="72"/>
      <c r="H29" s="376"/>
      <c r="I29" s="219"/>
      <c r="J29" s="117">
        <f t="shared" si="1"/>
        <v>17</v>
      </c>
    </row>
    <row r="30" spans="1:10" x14ac:dyDescent="0.25">
      <c r="A30" s="117">
        <f t="shared" si="0"/>
        <v>18</v>
      </c>
      <c r="B30" s="219" t="s">
        <v>299</v>
      </c>
      <c r="C30" s="469">
        <v>186.3</v>
      </c>
      <c r="D30" s="221"/>
      <c r="E30" s="470">
        <v>0</v>
      </c>
      <c r="F30" s="219"/>
      <c r="G30" s="72">
        <f>C30*E30</f>
        <v>0</v>
      </c>
      <c r="H30" s="376"/>
      <c r="I30" s="444" t="s">
        <v>297</v>
      </c>
      <c r="J30" s="117">
        <f t="shared" si="1"/>
        <v>18</v>
      </c>
    </row>
    <row r="31" spans="1:10" x14ac:dyDescent="0.25">
      <c r="A31" s="117">
        <f t="shared" si="0"/>
        <v>19</v>
      </c>
      <c r="B31" s="219"/>
      <c r="C31" s="72"/>
      <c r="D31" s="221"/>
      <c r="E31" s="471"/>
      <c r="F31" s="219"/>
      <c r="G31" s="72"/>
      <c r="H31" s="376"/>
      <c r="I31" s="444"/>
      <c r="J31" s="117">
        <f t="shared" si="1"/>
        <v>19</v>
      </c>
    </row>
    <row r="32" spans="1:10" x14ac:dyDescent="0.25">
      <c r="A32" s="117">
        <f t="shared" si="0"/>
        <v>20</v>
      </c>
      <c r="B32" s="219" t="s">
        <v>300</v>
      </c>
      <c r="C32" s="469">
        <v>0</v>
      </c>
      <c r="D32" s="221"/>
      <c r="E32" s="470">
        <v>0</v>
      </c>
      <c r="F32" s="219"/>
      <c r="G32" s="72">
        <f>C32*E32</f>
        <v>0</v>
      </c>
      <c r="H32" s="376"/>
      <c r="I32" s="444" t="s">
        <v>297</v>
      </c>
      <c r="J32" s="117">
        <f t="shared" si="1"/>
        <v>20</v>
      </c>
    </row>
    <row r="33" spans="1:10" x14ac:dyDescent="0.25">
      <c r="A33" s="117">
        <f t="shared" si="0"/>
        <v>21</v>
      </c>
      <c r="B33" s="219"/>
      <c r="C33" s="384"/>
      <c r="D33" s="221"/>
      <c r="E33" s="471"/>
      <c r="F33" s="219"/>
      <c r="G33" s="72"/>
      <c r="H33" s="376"/>
      <c r="I33" s="444"/>
      <c r="J33" s="117">
        <f t="shared" si="1"/>
        <v>21</v>
      </c>
    </row>
    <row r="34" spans="1:10" x14ac:dyDescent="0.25">
      <c r="A34" s="117">
        <f t="shared" si="0"/>
        <v>22</v>
      </c>
      <c r="B34" s="219" t="s">
        <v>301</v>
      </c>
      <c r="C34" s="354">
        <v>2.7</v>
      </c>
      <c r="D34" s="221"/>
      <c r="E34" s="472">
        <v>0</v>
      </c>
      <c r="F34" s="219"/>
      <c r="G34" s="308">
        <f>C34*E34</f>
        <v>0</v>
      </c>
      <c r="H34" s="25"/>
      <c r="I34" s="444" t="s">
        <v>297</v>
      </c>
      <c r="J34" s="117">
        <f t="shared" si="1"/>
        <v>22</v>
      </c>
    </row>
    <row r="35" spans="1:10" x14ac:dyDescent="0.25">
      <c r="A35" s="117">
        <f t="shared" si="0"/>
        <v>23</v>
      </c>
      <c r="B35" s="219"/>
      <c r="C35" s="473">
        <f>SUM(C26:C34)</f>
        <v>27000</v>
      </c>
      <c r="D35" s="221"/>
      <c r="E35" s="221"/>
      <c r="F35" s="219"/>
      <c r="G35" s="474"/>
      <c r="H35" s="475"/>
      <c r="I35" s="444" t="str">
        <f>"Col. a = Sum Lines "&amp;A26&amp;" thru "&amp;A34</f>
        <v>Col. a = Sum Lines 14 thru 22</v>
      </c>
      <c r="J35" s="117">
        <f t="shared" si="1"/>
        <v>23</v>
      </c>
    </row>
    <row r="36" spans="1:10" x14ac:dyDescent="0.25">
      <c r="A36" s="117">
        <f t="shared" si="0"/>
        <v>24</v>
      </c>
      <c r="B36" s="219"/>
      <c r="C36" s="473"/>
      <c r="D36" s="221"/>
      <c r="E36" s="221"/>
      <c r="F36" s="219"/>
      <c r="G36" s="221"/>
      <c r="H36" s="219"/>
      <c r="I36" s="219"/>
      <c r="J36" s="117">
        <f t="shared" si="1"/>
        <v>24</v>
      </c>
    </row>
    <row r="37" spans="1:10" x14ac:dyDescent="0.25">
      <c r="A37" s="117">
        <f t="shared" si="0"/>
        <v>25</v>
      </c>
      <c r="B37" s="219" t="s">
        <v>302</v>
      </c>
      <c r="C37" s="221"/>
      <c r="D37" s="221"/>
      <c r="E37" s="221"/>
      <c r="F37" s="219"/>
      <c r="G37" s="473">
        <f>SUM(G26:G34)</f>
        <v>85.924800000000005</v>
      </c>
      <c r="H37" s="475"/>
      <c r="I37" s="444" t="str">
        <f>"Sum Lines "&amp;A26&amp;" thru "&amp;A34</f>
        <v>Sum Lines 14 thru 22</v>
      </c>
      <c r="J37" s="117">
        <f t="shared" si="1"/>
        <v>25</v>
      </c>
    </row>
    <row r="38" spans="1:10" x14ac:dyDescent="0.25">
      <c r="A38" s="117">
        <f t="shared" si="0"/>
        <v>26</v>
      </c>
      <c r="B38" s="219"/>
      <c r="C38" s="221"/>
      <c r="D38" s="221"/>
      <c r="E38" s="221"/>
      <c r="F38" s="219"/>
      <c r="G38" s="474"/>
      <c r="H38" s="475"/>
      <c r="I38" s="219"/>
      <c r="J38" s="117">
        <f t="shared" si="1"/>
        <v>26</v>
      </c>
    </row>
    <row r="39" spans="1:10" x14ac:dyDescent="0.25">
      <c r="A39" s="117">
        <f t="shared" si="0"/>
        <v>27</v>
      </c>
      <c r="B39" s="219" t="s">
        <v>137</v>
      </c>
      <c r="C39" s="221"/>
      <c r="D39" s="221"/>
      <c r="E39" s="476">
        <v>1.0274999999999999E-2</v>
      </c>
      <c r="F39" s="219"/>
      <c r="G39" s="477">
        <f>G37*E39</f>
        <v>0.88287731999999997</v>
      </c>
      <c r="H39" s="26"/>
      <c r="I39" s="444" t="str">
        <f>"Line "&amp;A37&amp;" x Franchise Fee Rate"</f>
        <v>Line 25 x Franchise Fee Rate</v>
      </c>
      <c r="J39" s="117">
        <f t="shared" si="1"/>
        <v>27</v>
      </c>
    </row>
    <row r="40" spans="1:10" x14ac:dyDescent="0.25">
      <c r="A40" s="117">
        <f t="shared" si="0"/>
        <v>28</v>
      </c>
      <c r="B40" s="219"/>
      <c r="C40" s="219"/>
      <c r="D40" s="219"/>
      <c r="E40" s="219"/>
      <c r="F40" s="219"/>
      <c r="G40" s="474"/>
      <c r="H40" s="475"/>
      <c r="I40" s="219"/>
      <c r="J40" s="117">
        <f t="shared" si="1"/>
        <v>28</v>
      </c>
    </row>
    <row r="41" spans="1:10" x14ac:dyDescent="0.25">
      <c r="A41" s="117">
        <f t="shared" si="0"/>
        <v>29</v>
      </c>
      <c r="B41" s="219" t="s">
        <v>303</v>
      </c>
      <c r="C41" s="219"/>
      <c r="D41" s="219"/>
      <c r="E41" s="219"/>
      <c r="F41" s="219"/>
      <c r="G41" s="52">
        <f>G37+G39</f>
        <v>86.80767732000001</v>
      </c>
      <c r="H41" s="478"/>
      <c r="I41" s="444" t="str">
        <f>"Line "&amp;A37&amp;" + Line "&amp;A39</f>
        <v>Line 25 + Line 27</v>
      </c>
      <c r="J41" s="117">
        <f t="shared" si="1"/>
        <v>29</v>
      </c>
    </row>
    <row r="42" spans="1:10" x14ac:dyDescent="0.25">
      <c r="A42" s="117">
        <f t="shared" si="0"/>
        <v>30</v>
      </c>
      <c r="B42" s="219"/>
      <c r="C42" s="219"/>
      <c r="D42" s="219"/>
      <c r="E42" s="219"/>
      <c r="F42" s="219"/>
      <c r="G42" s="221"/>
      <c r="H42" s="219"/>
      <c r="I42" s="219"/>
      <c r="J42" s="117">
        <f t="shared" si="1"/>
        <v>30</v>
      </c>
    </row>
    <row r="43" spans="1:10" ht="16.5" thickBot="1" x14ac:dyDescent="0.3">
      <c r="A43" s="117">
        <f t="shared" si="0"/>
        <v>31</v>
      </c>
      <c r="B43" s="479" t="s">
        <v>304</v>
      </c>
      <c r="C43" s="219"/>
      <c r="D43" s="219"/>
      <c r="E43" s="219"/>
      <c r="F43" s="219"/>
      <c r="G43" s="480">
        <f>G19+G22+G41</f>
        <v>-76.86620554291548</v>
      </c>
      <c r="H43" s="481"/>
      <c r="I43" s="444" t="str">
        <f>"Line "&amp;A19&amp;" + Line "&amp;A22&amp;" + Line "&amp;A41&amp;""</f>
        <v>Line 7 + Line 10 + Line 29</v>
      </c>
      <c r="J43" s="117">
        <f t="shared" si="1"/>
        <v>31</v>
      </c>
    </row>
    <row r="44" spans="1:10" ht="16.5" thickTop="1" x14ac:dyDescent="0.25">
      <c r="A44" s="117"/>
      <c r="B44" s="219"/>
      <c r="C44" s="219"/>
      <c r="D44" s="219"/>
      <c r="E44" s="219"/>
      <c r="F44" s="219"/>
      <c r="G44" s="482"/>
      <c r="H44" s="482"/>
      <c r="I44" s="444"/>
      <c r="J44" s="117"/>
    </row>
    <row r="45" spans="1:10" x14ac:dyDescent="0.25">
      <c r="A45" s="117"/>
      <c r="B45" s="479"/>
      <c r="C45" s="479"/>
      <c r="D45" s="479"/>
      <c r="E45" s="479"/>
      <c r="F45" s="479"/>
      <c r="G45" s="479"/>
      <c r="H45" s="479"/>
      <c r="I45" s="479"/>
      <c r="J45" s="117"/>
    </row>
    <row r="46" spans="1:10" x14ac:dyDescent="0.25">
      <c r="A46" s="494" t="s">
        <v>16</v>
      </c>
      <c r="B46" s="21" t="s">
        <v>313</v>
      </c>
      <c r="C46" s="479"/>
      <c r="D46" s="479"/>
      <c r="E46" s="479"/>
      <c r="F46" s="479"/>
      <c r="G46" s="479"/>
      <c r="H46" s="479"/>
      <c r="I46" s="479"/>
      <c r="J46" s="117"/>
    </row>
    <row r="47" spans="1:10" x14ac:dyDescent="0.25">
      <c r="A47" s="342"/>
      <c r="B47" s="21" t="s">
        <v>314</v>
      </c>
    </row>
  </sheetData>
  <mergeCells count="5">
    <mergeCell ref="B3:I3"/>
    <mergeCell ref="B4:I4"/>
    <mergeCell ref="B5:I5"/>
    <mergeCell ref="B6:I6"/>
    <mergeCell ref="B7:I7"/>
  </mergeCells>
  <printOptions horizontalCentered="1"/>
  <pageMargins left="0.25" right="0.25" top="0.5" bottom="0.5" header="0.35" footer="0.25"/>
  <pageSetup scale="54" orientation="portrait" r:id="rId1"/>
  <headerFooter scaleWithDoc="0" alignWithMargins="0">
    <oddHeader>&amp;C&amp;"Times New Roman,Bold"&amp;7AS  FILED</oddHeader>
    <oddFooter>&amp;L&amp;F&amp;CPage 8&amp;R&amp;A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7E7AD-BAF7-4D68-97BB-55C302FC6F1A}">
  <dimension ref="A1:M159"/>
  <sheetViews>
    <sheetView zoomScaleNormal="100" workbookViewId="0">
      <selection activeCell="L23" sqref="L23"/>
    </sheetView>
  </sheetViews>
  <sheetFormatPr defaultColWidth="8.85546875" defaultRowHeight="15.75" x14ac:dyDescent="0.25"/>
  <cols>
    <col min="1" max="1" width="5.140625" style="31" customWidth="1"/>
    <col min="2" max="2" width="55.42578125" style="32" customWidth="1"/>
    <col min="3" max="5" width="15.5703125" style="32" customWidth="1"/>
    <col min="6" max="6" width="1.5703125" style="32" customWidth="1"/>
    <col min="7" max="7" width="16.85546875" style="32" customWidth="1"/>
    <col min="8" max="8" width="1.5703125" style="32" customWidth="1"/>
    <col min="9" max="9" width="40.42578125" style="54" customWidth="1"/>
    <col min="10" max="10" width="5.140625" style="32" customWidth="1"/>
    <col min="11" max="11" width="27" style="32" bestFit="1" customWidth="1"/>
    <col min="12" max="12" width="15" style="32" bestFit="1" customWidth="1"/>
    <col min="13" max="13" width="10.42578125" style="32" bestFit="1" customWidth="1"/>
    <col min="14" max="16384" width="8.85546875" style="32"/>
  </cols>
  <sheetData>
    <row r="1" spans="1:10" x14ac:dyDescent="0.25">
      <c r="A1" s="314"/>
      <c r="G1" s="40"/>
      <c r="H1" s="40"/>
      <c r="I1" s="78"/>
      <c r="J1" s="31"/>
    </row>
    <row r="2" spans="1:10" x14ac:dyDescent="0.25">
      <c r="B2" s="521" t="s">
        <v>199</v>
      </c>
      <c r="C2" s="521"/>
      <c r="D2" s="521"/>
      <c r="E2" s="521"/>
      <c r="F2" s="521"/>
      <c r="G2" s="521"/>
      <c r="H2" s="521"/>
      <c r="I2" s="521"/>
      <c r="J2" s="31"/>
    </row>
    <row r="3" spans="1:10" x14ac:dyDescent="0.25">
      <c r="B3" s="521" t="s">
        <v>25</v>
      </c>
      <c r="C3" s="521"/>
      <c r="D3" s="521"/>
      <c r="E3" s="521"/>
      <c r="F3" s="521"/>
      <c r="G3" s="521"/>
      <c r="H3" s="521"/>
      <c r="I3" s="521"/>
      <c r="J3" s="31"/>
    </row>
    <row r="4" spans="1:10" x14ac:dyDescent="0.25">
      <c r="B4" s="521" t="s">
        <v>26</v>
      </c>
      <c r="C4" s="521"/>
      <c r="D4" s="521"/>
      <c r="E4" s="521"/>
      <c r="F4" s="521"/>
      <c r="G4" s="521"/>
      <c r="H4" s="521"/>
      <c r="I4" s="521"/>
      <c r="J4" s="31"/>
    </row>
    <row r="5" spans="1:10" x14ac:dyDescent="0.25">
      <c r="B5" s="522" t="s">
        <v>263</v>
      </c>
      <c r="C5" s="522"/>
      <c r="D5" s="522"/>
      <c r="E5" s="522"/>
      <c r="F5" s="522"/>
      <c r="G5" s="522"/>
      <c r="H5" s="522"/>
      <c r="I5" s="522"/>
      <c r="J5" s="31"/>
    </row>
    <row r="6" spans="1:10" x14ac:dyDescent="0.25">
      <c r="B6" s="523" t="s">
        <v>1</v>
      </c>
      <c r="C6" s="524"/>
      <c r="D6" s="524"/>
      <c r="E6" s="524"/>
      <c r="F6" s="524"/>
      <c r="G6" s="524"/>
      <c r="H6" s="524"/>
      <c r="I6" s="524"/>
      <c r="J6" s="31"/>
    </row>
    <row r="7" spans="1:10" x14ac:dyDescent="0.25">
      <c r="B7" s="31"/>
      <c r="C7" s="31"/>
      <c r="D7" s="31"/>
      <c r="E7" s="31"/>
      <c r="F7" s="31"/>
      <c r="G7" s="31"/>
      <c r="H7" s="31"/>
      <c r="I7" s="37"/>
      <c r="J7" s="31"/>
    </row>
    <row r="8" spans="1:10" x14ac:dyDescent="0.25">
      <c r="A8" s="31" t="s">
        <v>2</v>
      </c>
      <c r="B8" s="341"/>
      <c r="C8" s="341"/>
      <c r="D8" s="341"/>
      <c r="E8" s="31" t="s">
        <v>22</v>
      </c>
      <c r="F8" s="341"/>
      <c r="G8" s="341"/>
      <c r="H8" s="341"/>
      <c r="I8" s="37"/>
      <c r="J8" s="31" t="s">
        <v>2</v>
      </c>
    </row>
    <row r="9" spans="1:10" x14ac:dyDescent="0.25">
      <c r="A9" s="31" t="s">
        <v>6</v>
      </c>
      <c r="B9" s="31"/>
      <c r="C9" s="31"/>
      <c r="D9" s="31"/>
      <c r="E9" s="311" t="s">
        <v>23</v>
      </c>
      <c r="F9" s="31"/>
      <c r="G9" s="312" t="s">
        <v>4</v>
      </c>
      <c r="H9" s="341"/>
      <c r="I9" s="315" t="s">
        <v>5</v>
      </c>
      <c r="J9" s="31" t="s">
        <v>6</v>
      </c>
    </row>
    <row r="10" spans="1:10" x14ac:dyDescent="0.25">
      <c r="B10" s="31"/>
      <c r="C10" s="31"/>
      <c r="D10" s="31"/>
      <c r="E10" s="31"/>
      <c r="F10" s="31"/>
      <c r="G10" s="31"/>
      <c r="H10" s="31"/>
      <c r="I10" s="37"/>
      <c r="J10" s="31"/>
    </row>
    <row r="11" spans="1:10" x14ac:dyDescent="0.25">
      <c r="A11" s="31">
        <v>1</v>
      </c>
      <c r="B11" s="34" t="s">
        <v>27</v>
      </c>
      <c r="I11" s="37"/>
      <c r="J11" s="31">
        <f>A11</f>
        <v>1</v>
      </c>
    </row>
    <row r="12" spans="1:10" x14ac:dyDescent="0.25">
      <c r="A12" s="31">
        <f>A11+1</f>
        <v>2</v>
      </c>
      <c r="B12" s="32" t="s">
        <v>28</v>
      </c>
      <c r="E12" s="31" t="s">
        <v>29</v>
      </c>
      <c r="G12" s="55">
        <v>6053573</v>
      </c>
      <c r="H12" s="341"/>
      <c r="I12" s="58"/>
      <c r="J12" s="31">
        <f>J11+1</f>
        <v>2</v>
      </c>
    </row>
    <row r="13" spans="1:10" x14ac:dyDescent="0.25">
      <c r="A13" s="31">
        <f t="shared" ref="A13:A65" si="0">A12+1</f>
        <v>3</v>
      </c>
      <c r="B13" s="32" t="s">
        <v>30</v>
      </c>
      <c r="E13" s="31" t="s">
        <v>31</v>
      </c>
      <c r="G13" s="56">
        <v>0</v>
      </c>
      <c r="H13" s="341"/>
      <c r="I13" s="58"/>
      <c r="J13" s="31">
        <f t="shared" ref="J13:J65" si="1">J12+1</f>
        <v>3</v>
      </c>
    </row>
    <row r="14" spans="1:10" x14ac:dyDescent="0.25">
      <c r="A14" s="31">
        <f t="shared" si="0"/>
        <v>4</v>
      </c>
      <c r="B14" s="32" t="s">
        <v>32</v>
      </c>
      <c r="E14" s="31" t="s">
        <v>33</v>
      </c>
      <c r="G14" s="56">
        <v>0</v>
      </c>
      <c r="H14" s="341"/>
      <c r="I14" s="58"/>
      <c r="J14" s="31">
        <f t="shared" si="1"/>
        <v>4</v>
      </c>
    </row>
    <row r="15" spans="1:10" x14ac:dyDescent="0.25">
      <c r="A15" s="31">
        <f t="shared" si="0"/>
        <v>5</v>
      </c>
      <c r="B15" s="32" t="s">
        <v>34</v>
      </c>
      <c r="E15" s="31" t="s">
        <v>35</v>
      </c>
      <c r="G15" s="56">
        <v>0</v>
      </c>
      <c r="H15" s="341"/>
      <c r="I15" s="58"/>
      <c r="J15" s="31">
        <f t="shared" si="1"/>
        <v>5</v>
      </c>
    </row>
    <row r="16" spans="1:10" x14ac:dyDescent="0.25">
      <c r="A16" s="31">
        <f t="shared" si="0"/>
        <v>6</v>
      </c>
      <c r="B16" s="32" t="s">
        <v>36</v>
      </c>
      <c r="E16" s="31" t="s">
        <v>37</v>
      </c>
      <c r="G16" s="56">
        <v>-13172.642</v>
      </c>
      <c r="H16" s="341"/>
      <c r="I16" s="58"/>
      <c r="J16" s="31">
        <f t="shared" si="1"/>
        <v>6</v>
      </c>
    </row>
    <row r="17" spans="1:10" x14ac:dyDescent="0.25">
      <c r="A17" s="31">
        <f t="shared" si="0"/>
        <v>7</v>
      </c>
      <c r="B17" s="32" t="s">
        <v>38</v>
      </c>
      <c r="G17" s="57">
        <f>SUM(G12:G16)</f>
        <v>6040400.358</v>
      </c>
      <c r="H17" s="52"/>
      <c r="I17" s="37" t="str">
        <f>"Sum Lines "&amp;A12&amp;" thru "&amp;A16</f>
        <v>Sum Lines 2 thru 6</v>
      </c>
      <c r="J17" s="31">
        <f t="shared" si="1"/>
        <v>7</v>
      </c>
    </row>
    <row r="18" spans="1:10" x14ac:dyDescent="0.25">
      <c r="A18" s="31">
        <f t="shared" si="0"/>
        <v>8</v>
      </c>
      <c r="I18" s="37"/>
      <c r="J18" s="31">
        <f t="shared" si="1"/>
        <v>8</v>
      </c>
    </row>
    <row r="19" spans="1:10" x14ac:dyDescent="0.25">
      <c r="A19" s="31">
        <f t="shared" si="0"/>
        <v>9</v>
      </c>
      <c r="B19" s="34" t="s">
        <v>39</v>
      </c>
      <c r="G19" s="30"/>
      <c r="H19" s="30"/>
      <c r="I19" s="37"/>
      <c r="J19" s="31">
        <f t="shared" si="1"/>
        <v>9</v>
      </c>
    </row>
    <row r="20" spans="1:10" x14ac:dyDescent="0.25">
      <c r="A20" s="31">
        <f t="shared" si="0"/>
        <v>10</v>
      </c>
      <c r="B20" s="32" t="s">
        <v>40</v>
      </c>
      <c r="E20" s="31" t="s">
        <v>41</v>
      </c>
      <c r="G20" s="55">
        <v>233778.584</v>
      </c>
      <c r="H20" s="341"/>
      <c r="I20" s="58"/>
      <c r="J20" s="31">
        <f t="shared" si="1"/>
        <v>10</v>
      </c>
    </row>
    <row r="21" spans="1:10" x14ac:dyDescent="0.25">
      <c r="A21" s="31">
        <f t="shared" si="0"/>
        <v>11</v>
      </c>
      <c r="B21" s="32" t="s">
        <v>42</v>
      </c>
      <c r="E21" s="31" t="s">
        <v>43</v>
      </c>
      <c r="G21" s="56">
        <v>4107.085</v>
      </c>
      <c r="H21" s="341"/>
      <c r="I21" s="58"/>
      <c r="J21" s="31">
        <f t="shared" si="1"/>
        <v>11</v>
      </c>
    </row>
    <row r="22" spans="1:10" x14ac:dyDescent="0.25">
      <c r="A22" s="31">
        <f t="shared" si="0"/>
        <v>12</v>
      </c>
      <c r="B22" s="32" t="s">
        <v>44</v>
      </c>
      <c r="E22" s="31" t="s">
        <v>45</v>
      </c>
      <c r="G22" s="56">
        <v>1449.7840000000001</v>
      </c>
      <c r="H22" s="341"/>
      <c r="I22" s="58"/>
      <c r="J22" s="31">
        <f t="shared" si="1"/>
        <v>12</v>
      </c>
    </row>
    <row r="23" spans="1:10" x14ac:dyDescent="0.25">
      <c r="A23" s="31">
        <f t="shared" si="0"/>
        <v>13</v>
      </c>
      <c r="B23" s="32" t="s">
        <v>46</v>
      </c>
      <c r="E23" s="31" t="s">
        <v>47</v>
      </c>
      <c r="G23" s="56">
        <v>0</v>
      </c>
      <c r="H23" s="341"/>
      <c r="I23" s="58"/>
      <c r="J23" s="31">
        <f t="shared" si="1"/>
        <v>13</v>
      </c>
    </row>
    <row r="24" spans="1:10" x14ac:dyDescent="0.25">
      <c r="A24" s="31">
        <f t="shared" si="0"/>
        <v>14</v>
      </c>
      <c r="B24" s="32" t="s">
        <v>48</v>
      </c>
      <c r="E24" s="31" t="s">
        <v>49</v>
      </c>
      <c r="G24" s="56">
        <v>0</v>
      </c>
      <c r="H24" s="341"/>
      <c r="I24" s="58"/>
      <c r="J24" s="31">
        <f t="shared" si="1"/>
        <v>14</v>
      </c>
    </row>
    <row r="25" spans="1:10" x14ac:dyDescent="0.25">
      <c r="A25" s="31">
        <f t="shared" si="0"/>
        <v>15</v>
      </c>
      <c r="B25" s="32" t="s">
        <v>50</v>
      </c>
      <c r="G25" s="59">
        <f>SUM(G20:G24)</f>
        <v>239335.45300000001</v>
      </c>
      <c r="H25" s="60"/>
      <c r="I25" s="37" t="str">
        <f>"Sum Lines "&amp;A20&amp;" thru "&amp;A24</f>
        <v>Sum Lines 10 thru 14</v>
      </c>
      <c r="J25" s="31">
        <f t="shared" si="1"/>
        <v>15</v>
      </c>
    </row>
    <row r="26" spans="1:10" x14ac:dyDescent="0.25">
      <c r="A26" s="31">
        <f t="shared" si="0"/>
        <v>16</v>
      </c>
      <c r="I26" s="37"/>
      <c r="J26" s="31">
        <f t="shared" si="1"/>
        <v>16</v>
      </c>
    </row>
    <row r="27" spans="1:10" ht="16.5" thickBot="1" x14ac:dyDescent="0.3">
      <c r="A27" s="31">
        <f t="shared" si="0"/>
        <v>17</v>
      </c>
      <c r="B27" s="34" t="s">
        <v>51</v>
      </c>
      <c r="G27" s="61">
        <f>G25/G17</f>
        <v>3.9622448648295373E-2</v>
      </c>
      <c r="H27" s="62"/>
      <c r="I27" s="37" t="str">
        <f>"Line "&amp;A25&amp;" / Line "&amp;A17</f>
        <v>Line 15 / Line 7</v>
      </c>
      <c r="J27" s="31">
        <f t="shared" si="1"/>
        <v>17</v>
      </c>
    </row>
    <row r="28" spans="1:10" ht="16.5" thickTop="1" x14ac:dyDescent="0.25">
      <c r="A28" s="31">
        <f t="shared" si="0"/>
        <v>18</v>
      </c>
      <c r="I28" s="37"/>
      <c r="J28" s="31">
        <f t="shared" si="1"/>
        <v>18</v>
      </c>
    </row>
    <row r="29" spans="1:10" x14ac:dyDescent="0.25">
      <c r="A29" s="31">
        <f t="shared" si="0"/>
        <v>19</v>
      </c>
      <c r="B29" s="34" t="s">
        <v>52</v>
      </c>
      <c r="I29" s="37"/>
      <c r="J29" s="31">
        <f t="shared" si="1"/>
        <v>19</v>
      </c>
    </row>
    <row r="30" spans="1:10" x14ac:dyDescent="0.25">
      <c r="A30" s="31">
        <f t="shared" si="0"/>
        <v>20</v>
      </c>
      <c r="B30" s="32" t="s">
        <v>53</v>
      </c>
      <c r="E30" s="31" t="s">
        <v>54</v>
      </c>
      <c r="G30" s="55">
        <v>0</v>
      </c>
      <c r="H30" s="341"/>
      <c r="I30" s="58"/>
      <c r="J30" s="31">
        <f t="shared" si="1"/>
        <v>20</v>
      </c>
    </row>
    <row r="31" spans="1:10" x14ac:dyDescent="0.25">
      <c r="A31" s="31">
        <f t="shared" si="0"/>
        <v>21</v>
      </c>
      <c r="B31" s="32" t="s">
        <v>55</v>
      </c>
      <c r="E31" s="31" t="s">
        <v>56</v>
      </c>
      <c r="G31" s="316">
        <v>0</v>
      </c>
      <c r="H31" s="341"/>
      <c r="I31" s="58"/>
      <c r="J31" s="31">
        <f t="shared" si="1"/>
        <v>21</v>
      </c>
    </row>
    <row r="32" spans="1:10" ht="16.5" thickBot="1" x14ac:dyDescent="0.3">
      <c r="A32" s="31">
        <f t="shared" si="0"/>
        <v>22</v>
      </c>
      <c r="B32" s="32" t="s">
        <v>57</v>
      </c>
      <c r="G32" s="61">
        <f>IFERROR((G31/G30),0)</f>
        <v>0</v>
      </c>
      <c r="H32" s="62"/>
      <c r="I32" s="37" t="str">
        <f>"Line "&amp;A31&amp;" / Line "&amp;A30</f>
        <v>Line 21 / Line 20</v>
      </c>
      <c r="J32" s="31">
        <f t="shared" si="1"/>
        <v>22</v>
      </c>
    </row>
    <row r="33" spans="1:12" ht="16.5" thickTop="1" x14ac:dyDescent="0.25">
      <c r="A33" s="31">
        <f t="shared" si="0"/>
        <v>23</v>
      </c>
      <c r="I33" s="37"/>
      <c r="J33" s="31">
        <f t="shared" si="1"/>
        <v>23</v>
      </c>
    </row>
    <row r="34" spans="1:12" x14ac:dyDescent="0.25">
      <c r="A34" s="31">
        <f t="shared" si="0"/>
        <v>24</v>
      </c>
      <c r="B34" s="34" t="s">
        <v>58</v>
      </c>
      <c r="I34" s="37"/>
      <c r="J34" s="31">
        <f t="shared" si="1"/>
        <v>24</v>
      </c>
    </row>
    <row r="35" spans="1:12" x14ac:dyDescent="0.25">
      <c r="A35" s="31">
        <f t="shared" si="0"/>
        <v>25</v>
      </c>
      <c r="B35" s="32" t="s">
        <v>59</v>
      </c>
      <c r="E35" s="31" t="s">
        <v>60</v>
      </c>
      <c r="G35" s="55">
        <v>7729413.6809999999</v>
      </c>
      <c r="H35" s="341"/>
      <c r="I35" s="58"/>
      <c r="J35" s="31">
        <f t="shared" si="1"/>
        <v>25</v>
      </c>
      <c r="K35" s="36"/>
      <c r="L35" s="317"/>
    </row>
    <row r="36" spans="1:12" x14ac:dyDescent="0.25">
      <c r="A36" s="31">
        <f t="shared" si="0"/>
        <v>26</v>
      </c>
      <c r="B36" s="32" t="s">
        <v>61</v>
      </c>
      <c r="E36" s="31" t="s">
        <v>54</v>
      </c>
      <c r="G36" s="63">
        <v>0</v>
      </c>
      <c r="H36" s="63"/>
      <c r="I36" s="37" t="str">
        <f>"Negative of Line "&amp;A30&amp;" Above"</f>
        <v>Negative of Line 20 Above</v>
      </c>
      <c r="J36" s="31">
        <f t="shared" si="1"/>
        <v>26</v>
      </c>
    </row>
    <row r="37" spans="1:12" x14ac:dyDescent="0.25">
      <c r="A37" s="31">
        <f t="shared" si="0"/>
        <v>27</v>
      </c>
      <c r="B37" s="32" t="s">
        <v>62</v>
      </c>
      <c r="E37" s="31" t="s">
        <v>63</v>
      </c>
      <c r="G37" s="56">
        <v>0</v>
      </c>
      <c r="H37" s="341"/>
      <c r="I37" s="58"/>
      <c r="J37" s="31">
        <f t="shared" si="1"/>
        <v>27</v>
      </c>
    </row>
    <row r="38" spans="1:12" x14ac:dyDescent="0.25">
      <c r="A38" s="31">
        <f t="shared" si="0"/>
        <v>28</v>
      </c>
      <c r="B38" s="32" t="s">
        <v>64</v>
      </c>
      <c r="E38" s="31" t="s">
        <v>65</v>
      </c>
      <c r="G38" s="56">
        <v>10034.102000000001</v>
      </c>
      <c r="H38" s="341"/>
      <c r="I38" s="58"/>
      <c r="J38" s="31">
        <f t="shared" si="1"/>
        <v>28</v>
      </c>
    </row>
    <row r="39" spans="1:12" ht="16.5" thickBot="1" x14ac:dyDescent="0.3">
      <c r="A39" s="31">
        <f t="shared" si="0"/>
        <v>29</v>
      </c>
      <c r="B39" s="32" t="s">
        <v>66</v>
      </c>
      <c r="G39" s="64">
        <f>SUM(G35:G38)</f>
        <v>7739447.7829999998</v>
      </c>
      <c r="H39" s="65"/>
      <c r="I39" s="37" t="str">
        <f>"Sum Lines "&amp;A35&amp;" thru "&amp;A38</f>
        <v>Sum Lines 25 thru 28</v>
      </c>
      <c r="J39" s="31">
        <f t="shared" si="1"/>
        <v>29</v>
      </c>
    </row>
    <row r="40" spans="1:12" ht="17.25" thickTop="1" thickBot="1" x14ac:dyDescent="0.3">
      <c r="A40" s="66">
        <f t="shared" si="0"/>
        <v>30</v>
      </c>
      <c r="B40" s="47"/>
      <c r="C40" s="47"/>
      <c r="D40" s="47"/>
      <c r="E40" s="47"/>
      <c r="F40" s="47"/>
      <c r="G40" s="47"/>
      <c r="H40" s="47"/>
      <c r="I40" s="67"/>
      <c r="J40" s="66">
        <f t="shared" si="1"/>
        <v>30</v>
      </c>
    </row>
    <row r="41" spans="1:12" x14ac:dyDescent="0.25">
      <c r="A41" s="31">
        <f>A40+1</f>
        <v>31</v>
      </c>
      <c r="I41" s="37"/>
      <c r="J41" s="31">
        <f>J40+1</f>
        <v>31</v>
      </c>
    </row>
    <row r="42" spans="1:12" ht="19.5" thickBot="1" x14ac:dyDescent="0.3">
      <c r="A42" s="31">
        <f>A41+1</f>
        <v>32</v>
      </c>
      <c r="B42" s="34" t="s">
        <v>209</v>
      </c>
      <c r="G42" s="528">
        <f>10.6%-0.5%</f>
        <v>0.10099999999999999</v>
      </c>
      <c r="H42" s="23" t="s">
        <v>16</v>
      </c>
      <c r="I42" s="31" t="s">
        <v>67</v>
      </c>
      <c r="J42" s="31">
        <f>J41+1</f>
        <v>32</v>
      </c>
    </row>
    <row r="43" spans="1:12" ht="16.5" thickTop="1" x14ac:dyDescent="0.25">
      <c r="A43" s="31">
        <f t="shared" si="0"/>
        <v>33</v>
      </c>
      <c r="C43" s="42" t="s">
        <v>10</v>
      </c>
      <c r="D43" s="42" t="s">
        <v>24</v>
      </c>
      <c r="E43" s="42" t="s">
        <v>68</v>
      </c>
      <c r="F43" s="42"/>
      <c r="G43" s="42" t="s">
        <v>69</v>
      </c>
      <c r="H43" s="42"/>
      <c r="I43" s="37" t="s">
        <v>310</v>
      </c>
      <c r="J43" s="31">
        <f t="shared" si="1"/>
        <v>33</v>
      </c>
    </row>
    <row r="44" spans="1:12" x14ac:dyDescent="0.25">
      <c r="A44" s="31">
        <f t="shared" si="0"/>
        <v>34</v>
      </c>
      <c r="D44" s="31" t="s">
        <v>70</v>
      </c>
      <c r="E44" s="31" t="s">
        <v>71</v>
      </c>
      <c r="F44" s="31"/>
      <c r="G44" s="31" t="s">
        <v>72</v>
      </c>
      <c r="H44" s="31"/>
      <c r="I44" s="37"/>
      <c r="J44" s="31">
        <f t="shared" si="1"/>
        <v>34</v>
      </c>
    </row>
    <row r="45" spans="1:12" ht="18.75" x14ac:dyDescent="0.25">
      <c r="A45" s="31">
        <f t="shared" si="0"/>
        <v>35</v>
      </c>
      <c r="B45" s="34" t="s">
        <v>73</v>
      </c>
      <c r="C45" s="311" t="s">
        <v>74</v>
      </c>
      <c r="D45" s="311" t="s">
        <v>75</v>
      </c>
      <c r="E45" s="311" t="s">
        <v>76</v>
      </c>
      <c r="F45" s="311"/>
      <c r="G45" s="311" t="s">
        <v>77</v>
      </c>
      <c r="H45" s="31"/>
      <c r="I45" s="37"/>
      <c r="J45" s="31">
        <f t="shared" si="1"/>
        <v>35</v>
      </c>
    </row>
    <row r="46" spans="1:12" x14ac:dyDescent="0.25">
      <c r="A46" s="31">
        <f t="shared" si="0"/>
        <v>36</v>
      </c>
      <c r="I46" s="37"/>
      <c r="J46" s="31">
        <f t="shared" si="1"/>
        <v>36</v>
      </c>
    </row>
    <row r="47" spans="1:12" x14ac:dyDescent="0.25">
      <c r="A47" s="31">
        <f t="shared" si="0"/>
        <v>37</v>
      </c>
      <c r="B47" s="32" t="s">
        <v>78</v>
      </c>
      <c r="C47" s="39">
        <f>G17</f>
        <v>6040400.358</v>
      </c>
      <c r="D47" s="69">
        <f>C47/C$50</f>
        <v>0.43835028486472494</v>
      </c>
      <c r="E47" s="70">
        <f>G27</f>
        <v>3.9622448648295373E-2</v>
      </c>
      <c r="G47" s="71">
        <f>D47*E47</f>
        <v>1.7368511652018213E-2</v>
      </c>
      <c r="H47" s="71"/>
      <c r="I47" s="37" t="str">
        <f>"Col. c = Line "&amp;A27&amp;" Above"</f>
        <v>Col. c = Line 17 Above</v>
      </c>
      <c r="J47" s="31">
        <f t="shared" si="1"/>
        <v>37</v>
      </c>
    </row>
    <row r="48" spans="1:12" x14ac:dyDescent="0.25">
      <c r="A48" s="31">
        <f t="shared" si="0"/>
        <v>38</v>
      </c>
      <c r="B48" s="32" t="s">
        <v>79</v>
      </c>
      <c r="C48" s="72">
        <f>G30</f>
        <v>0</v>
      </c>
      <c r="D48" s="69">
        <f>C48/C$50</f>
        <v>0</v>
      </c>
      <c r="E48" s="70">
        <f>G32</f>
        <v>0</v>
      </c>
      <c r="G48" s="71">
        <f>D48*E48</f>
        <v>0</v>
      </c>
      <c r="H48" s="71"/>
      <c r="I48" s="37" t="str">
        <f>"Col. c = Line "&amp;A32&amp;" Above"</f>
        <v>Col. c = Line 22 Above</v>
      </c>
      <c r="J48" s="31">
        <f t="shared" si="1"/>
        <v>38</v>
      </c>
    </row>
    <row r="49" spans="1:10" x14ac:dyDescent="0.25">
      <c r="A49" s="31">
        <f t="shared" si="0"/>
        <v>39</v>
      </c>
      <c r="B49" s="32" t="s">
        <v>80</v>
      </c>
      <c r="C49" s="72">
        <f>G39</f>
        <v>7739447.7829999998</v>
      </c>
      <c r="D49" s="318">
        <f>C49/C$50</f>
        <v>0.56164971513527517</v>
      </c>
      <c r="E49" s="73">
        <f>G42</f>
        <v>0.10099999999999999</v>
      </c>
      <c r="G49" s="529">
        <f>D49*E49</f>
        <v>5.6726621228662788E-2</v>
      </c>
      <c r="H49" s="23" t="s">
        <v>16</v>
      </c>
      <c r="I49" s="37" t="str">
        <f>"Col. c = Line "&amp;A42&amp;" Above"</f>
        <v>Col. c = Line 32 Above</v>
      </c>
      <c r="J49" s="31">
        <f t="shared" si="1"/>
        <v>39</v>
      </c>
    </row>
    <row r="50" spans="1:10" ht="16.5" thickBot="1" x14ac:dyDescent="0.3">
      <c r="A50" s="31">
        <f t="shared" si="0"/>
        <v>40</v>
      </c>
      <c r="B50" s="32" t="s">
        <v>81</v>
      </c>
      <c r="C50" s="74">
        <f>SUM(C47:C49)</f>
        <v>13779848.140999999</v>
      </c>
      <c r="D50" s="75">
        <f>SUM(D47:D49)</f>
        <v>1</v>
      </c>
      <c r="G50" s="530">
        <f>SUM(G47:G49)</f>
        <v>7.4095132880681008E-2</v>
      </c>
      <c r="H50" s="23" t="s">
        <v>16</v>
      </c>
      <c r="I50" s="37" t="str">
        <f>"Sum Lines "&amp;A47&amp;" thru "&amp;A49</f>
        <v>Sum Lines 37 thru 39</v>
      </c>
      <c r="J50" s="31">
        <f t="shared" si="1"/>
        <v>40</v>
      </c>
    </row>
    <row r="51" spans="1:10" ht="16.5" thickTop="1" x14ac:dyDescent="0.25">
      <c r="A51" s="31">
        <f t="shared" si="0"/>
        <v>41</v>
      </c>
      <c r="I51" s="37"/>
      <c r="J51" s="31">
        <f t="shared" si="1"/>
        <v>41</v>
      </c>
    </row>
    <row r="52" spans="1:10" ht="16.5" thickBot="1" x14ac:dyDescent="0.3">
      <c r="A52" s="31">
        <f t="shared" si="0"/>
        <v>42</v>
      </c>
      <c r="B52" s="34" t="s">
        <v>82</v>
      </c>
      <c r="G52" s="530">
        <f>G48+G49</f>
        <v>5.6726621228662788E-2</v>
      </c>
      <c r="H52" s="23" t="s">
        <v>16</v>
      </c>
      <c r="I52" s="37" t="str">
        <f>"Line "&amp;A48&amp;" + Line "&amp;A49&amp;"; Col. d"</f>
        <v>Line 38 + Line 39; Col. d</v>
      </c>
      <c r="J52" s="31">
        <f t="shared" si="1"/>
        <v>42</v>
      </c>
    </row>
    <row r="53" spans="1:10" ht="17.25" thickTop="1" thickBot="1" x14ac:dyDescent="0.3">
      <c r="A53" s="66">
        <f t="shared" si="0"/>
        <v>43</v>
      </c>
      <c r="B53" s="79"/>
      <c r="C53" s="47"/>
      <c r="D53" s="47"/>
      <c r="E53" s="47"/>
      <c r="F53" s="47"/>
      <c r="G53" s="320"/>
      <c r="H53" s="320"/>
      <c r="I53" s="67"/>
      <c r="J53" s="66">
        <f t="shared" si="1"/>
        <v>43</v>
      </c>
    </row>
    <row r="54" spans="1:10" x14ac:dyDescent="0.25">
      <c r="A54" s="31">
        <f t="shared" si="0"/>
        <v>44</v>
      </c>
      <c r="B54" s="34"/>
      <c r="G54" s="73"/>
      <c r="H54" s="73"/>
      <c r="I54" s="37"/>
      <c r="J54" s="31">
        <f t="shared" si="1"/>
        <v>44</v>
      </c>
    </row>
    <row r="55" spans="1:10" ht="16.5" thickBot="1" x14ac:dyDescent="0.3">
      <c r="A55" s="31">
        <f t="shared" si="0"/>
        <v>45</v>
      </c>
      <c r="B55" s="34" t="s">
        <v>200</v>
      </c>
      <c r="G55" s="321">
        <v>0</v>
      </c>
      <c r="H55" s="73"/>
      <c r="I55" s="37" t="s">
        <v>18</v>
      </c>
      <c r="J55" s="31">
        <f t="shared" si="1"/>
        <v>45</v>
      </c>
    </row>
    <row r="56" spans="1:10" ht="16.5" thickTop="1" x14ac:dyDescent="0.25">
      <c r="A56" s="31">
        <f t="shared" si="0"/>
        <v>46</v>
      </c>
      <c r="C56" s="42" t="s">
        <v>10</v>
      </c>
      <c r="D56" s="42" t="s">
        <v>24</v>
      </c>
      <c r="E56" s="42" t="s">
        <v>68</v>
      </c>
      <c r="F56" s="42"/>
      <c r="G56" s="42" t="s">
        <v>69</v>
      </c>
      <c r="H56" s="73"/>
      <c r="I56" s="37"/>
      <c r="J56" s="31">
        <f t="shared" si="1"/>
        <v>46</v>
      </c>
    </row>
    <row r="57" spans="1:10" x14ac:dyDescent="0.25">
      <c r="A57" s="31">
        <f t="shared" si="0"/>
        <v>47</v>
      </c>
      <c r="D57" s="31" t="s">
        <v>70</v>
      </c>
      <c r="E57" s="31" t="s">
        <v>71</v>
      </c>
      <c r="F57" s="31"/>
      <c r="G57" s="31" t="s">
        <v>72</v>
      </c>
      <c r="H57" s="73"/>
      <c r="I57" s="37"/>
      <c r="J57" s="31">
        <f t="shared" si="1"/>
        <v>47</v>
      </c>
    </row>
    <row r="58" spans="1:10" ht="18.75" x14ac:dyDescent="0.25">
      <c r="A58" s="31">
        <f t="shared" si="0"/>
        <v>48</v>
      </c>
      <c r="B58" s="34" t="s">
        <v>84</v>
      </c>
      <c r="C58" s="311" t="s">
        <v>74</v>
      </c>
      <c r="D58" s="311" t="s">
        <v>75</v>
      </c>
      <c r="E58" s="311" t="s">
        <v>76</v>
      </c>
      <c r="F58" s="311"/>
      <c r="G58" s="311" t="s">
        <v>77</v>
      </c>
      <c r="H58" s="73"/>
      <c r="I58" s="37"/>
      <c r="J58" s="31">
        <f t="shared" si="1"/>
        <v>48</v>
      </c>
    </row>
    <row r="59" spans="1:10" x14ac:dyDescent="0.25">
      <c r="A59" s="31">
        <f t="shared" si="0"/>
        <v>49</v>
      </c>
      <c r="G59" s="73"/>
      <c r="H59" s="73"/>
      <c r="I59" s="37"/>
      <c r="J59" s="31">
        <f t="shared" si="1"/>
        <v>49</v>
      </c>
    </row>
    <row r="60" spans="1:10" x14ac:dyDescent="0.25">
      <c r="A60" s="31">
        <f t="shared" si="0"/>
        <v>50</v>
      </c>
      <c r="B60" s="32" t="s">
        <v>78</v>
      </c>
      <c r="C60" s="322">
        <v>0</v>
      </c>
      <c r="D60" s="323">
        <v>0</v>
      </c>
      <c r="E60" s="76">
        <v>0</v>
      </c>
      <c r="G60" s="71">
        <f>D60*E60</f>
        <v>0</v>
      </c>
      <c r="H60" s="73"/>
      <c r="I60" s="37" t="s">
        <v>18</v>
      </c>
      <c r="J60" s="31">
        <f t="shared" si="1"/>
        <v>50</v>
      </c>
    </row>
    <row r="61" spans="1:10" x14ac:dyDescent="0.25">
      <c r="A61" s="31">
        <f t="shared" si="0"/>
        <v>51</v>
      </c>
      <c r="B61" s="32" t="s">
        <v>79</v>
      </c>
      <c r="C61" s="324">
        <v>0</v>
      </c>
      <c r="D61" s="323">
        <v>0</v>
      </c>
      <c r="E61" s="76">
        <v>0</v>
      </c>
      <c r="G61" s="71">
        <f>D61*E61</f>
        <v>0</v>
      </c>
      <c r="H61" s="73"/>
      <c r="I61" s="37" t="s">
        <v>18</v>
      </c>
      <c r="J61" s="31">
        <f t="shared" si="1"/>
        <v>51</v>
      </c>
    </row>
    <row r="62" spans="1:10" x14ac:dyDescent="0.25">
      <c r="A62" s="31">
        <f t="shared" si="0"/>
        <v>52</v>
      </c>
      <c r="B62" s="32" t="s">
        <v>80</v>
      </c>
      <c r="C62" s="324">
        <v>0</v>
      </c>
      <c r="D62" s="325">
        <v>0</v>
      </c>
      <c r="E62" s="326">
        <v>0</v>
      </c>
      <c r="G62" s="319">
        <f>D62*E62</f>
        <v>0</v>
      </c>
      <c r="H62" s="73"/>
      <c r="I62" s="37" t="s">
        <v>18</v>
      </c>
      <c r="J62" s="31">
        <f t="shared" si="1"/>
        <v>52</v>
      </c>
    </row>
    <row r="63" spans="1:10" ht="16.5" thickBot="1" x14ac:dyDescent="0.3">
      <c r="A63" s="31">
        <f t="shared" si="0"/>
        <v>53</v>
      </c>
      <c r="B63" s="32" t="s">
        <v>81</v>
      </c>
      <c r="C63" s="74">
        <f>SUM(C60:C62)</f>
        <v>0</v>
      </c>
      <c r="D63" s="61">
        <f>SUM(D60:D62)</f>
        <v>0</v>
      </c>
      <c r="G63" s="61">
        <f>SUM(G60:G62)</f>
        <v>0</v>
      </c>
      <c r="H63" s="73"/>
      <c r="I63" s="37" t="str">
        <f>"Sum Lines "&amp;A60&amp;" thru "&amp;A62</f>
        <v>Sum Lines 50 thru 52</v>
      </c>
      <c r="J63" s="31">
        <f t="shared" si="1"/>
        <v>53</v>
      </c>
    </row>
    <row r="64" spans="1:10" ht="16.5" thickTop="1" x14ac:dyDescent="0.25">
      <c r="A64" s="31">
        <f t="shared" si="0"/>
        <v>54</v>
      </c>
      <c r="H64" s="73"/>
      <c r="I64" s="37"/>
      <c r="J64" s="31">
        <f t="shared" si="1"/>
        <v>54</v>
      </c>
    </row>
    <row r="65" spans="1:10" ht="16.5" thickBot="1" x14ac:dyDescent="0.3">
      <c r="A65" s="31">
        <f t="shared" si="0"/>
        <v>55</v>
      </c>
      <c r="B65" s="34" t="s">
        <v>85</v>
      </c>
      <c r="G65" s="61">
        <f>G61+G62</f>
        <v>0</v>
      </c>
      <c r="H65" s="73"/>
      <c r="I65" s="37" t="str">
        <f>"Line "&amp;A61&amp;" + Line "&amp;A62&amp;"; Col. d"</f>
        <v>Line 51 + Line 52; Col. d</v>
      </c>
      <c r="J65" s="31">
        <f t="shared" si="1"/>
        <v>55</v>
      </c>
    </row>
    <row r="66" spans="1:10" ht="16.5" thickTop="1" x14ac:dyDescent="0.25">
      <c r="B66" s="34"/>
      <c r="G66" s="73"/>
      <c r="H66" s="73"/>
      <c r="I66" s="37"/>
      <c r="J66" s="31"/>
    </row>
    <row r="67" spans="1:10" x14ac:dyDescent="0.25">
      <c r="A67" s="23" t="s">
        <v>16</v>
      </c>
      <c r="B67" s="21" t="s">
        <v>311</v>
      </c>
      <c r="G67" s="73"/>
      <c r="H67" s="73"/>
      <c r="I67" s="37"/>
      <c r="J67" s="31"/>
    </row>
    <row r="68" spans="1:10" ht="18.75" x14ac:dyDescent="0.25">
      <c r="A68" s="41">
        <v>1</v>
      </c>
      <c r="B68" s="18" t="s">
        <v>83</v>
      </c>
      <c r="G68" s="40"/>
      <c r="H68" s="40"/>
      <c r="J68" s="31" t="s">
        <v>11</v>
      </c>
    </row>
    <row r="69" spans="1:10" ht="18.75" x14ac:dyDescent="0.25">
      <c r="A69" s="80"/>
      <c r="B69" s="286"/>
      <c r="G69" s="40"/>
      <c r="H69" s="40"/>
      <c r="J69" s="31"/>
    </row>
    <row r="70" spans="1:10" ht="18.75" x14ac:dyDescent="0.25">
      <c r="A70" s="41"/>
      <c r="B70" s="18"/>
      <c r="D70" s="31"/>
      <c r="G70" s="40"/>
      <c r="H70" s="40"/>
      <c r="I70" s="351"/>
      <c r="J70" s="31"/>
    </row>
    <row r="71" spans="1:10" x14ac:dyDescent="0.25">
      <c r="B71" s="521" t="s">
        <v>199</v>
      </c>
      <c r="C71" s="521"/>
      <c r="D71" s="521"/>
      <c r="E71" s="521"/>
      <c r="F71" s="521"/>
      <c r="G71" s="521"/>
      <c r="H71" s="521"/>
      <c r="I71" s="521"/>
      <c r="J71" s="31"/>
    </row>
    <row r="72" spans="1:10" x14ac:dyDescent="0.25">
      <c r="B72" s="521" t="s">
        <v>25</v>
      </c>
      <c r="C72" s="521"/>
      <c r="D72" s="521"/>
      <c r="E72" s="521"/>
      <c r="F72" s="521"/>
      <c r="G72" s="521"/>
      <c r="H72" s="521"/>
      <c r="I72" s="521"/>
      <c r="J72" s="31"/>
    </row>
    <row r="73" spans="1:10" x14ac:dyDescent="0.25">
      <c r="B73" s="521" t="s">
        <v>26</v>
      </c>
      <c r="C73" s="521"/>
      <c r="D73" s="521"/>
      <c r="E73" s="521"/>
      <c r="F73" s="521"/>
      <c r="G73" s="521"/>
      <c r="H73" s="521"/>
      <c r="I73" s="521"/>
      <c r="J73" s="31"/>
    </row>
    <row r="74" spans="1:10" x14ac:dyDescent="0.25">
      <c r="B74" s="522" t="str">
        <f>B5</f>
        <v>Base Period &amp; True-Up Period 12 - Months Ending December 31, 2020</v>
      </c>
      <c r="C74" s="522"/>
      <c r="D74" s="522"/>
      <c r="E74" s="522"/>
      <c r="F74" s="522"/>
      <c r="G74" s="522"/>
      <c r="H74" s="522"/>
      <c r="I74" s="522"/>
      <c r="J74" s="31"/>
    </row>
    <row r="75" spans="1:10" x14ac:dyDescent="0.25">
      <c r="B75" s="523" t="s">
        <v>1</v>
      </c>
      <c r="C75" s="524"/>
      <c r="D75" s="524"/>
      <c r="E75" s="524"/>
      <c r="F75" s="524"/>
      <c r="G75" s="524"/>
      <c r="H75" s="524"/>
      <c r="I75" s="524"/>
      <c r="J75" s="31"/>
    </row>
    <row r="76" spans="1:10" x14ac:dyDescent="0.25">
      <c r="B76" s="31"/>
      <c r="C76" s="31"/>
      <c r="D76" s="31"/>
      <c r="E76" s="31"/>
      <c r="F76" s="31"/>
      <c r="G76" s="31"/>
      <c r="H76" s="31"/>
      <c r="I76" s="37"/>
      <c r="J76" s="31"/>
    </row>
    <row r="77" spans="1:10" x14ac:dyDescent="0.25">
      <c r="A77" s="31" t="s">
        <v>2</v>
      </c>
      <c r="B77" s="341"/>
      <c r="C77" s="341"/>
      <c r="D77" s="341"/>
      <c r="E77" s="341"/>
      <c r="F77" s="341"/>
      <c r="G77" s="341"/>
      <c r="H77" s="341"/>
      <c r="I77" s="37"/>
      <c r="J77" s="31" t="s">
        <v>2</v>
      </c>
    </row>
    <row r="78" spans="1:10" x14ac:dyDescent="0.25">
      <c r="A78" s="31" t="s">
        <v>6</v>
      </c>
      <c r="B78" s="31"/>
      <c r="C78" s="31"/>
      <c r="D78" s="31"/>
      <c r="E78" s="31"/>
      <c r="F78" s="31"/>
      <c r="G78" s="311" t="s">
        <v>4</v>
      </c>
      <c r="H78" s="341"/>
      <c r="I78" s="315" t="s">
        <v>5</v>
      </c>
      <c r="J78" s="31" t="s">
        <v>6</v>
      </c>
    </row>
    <row r="79" spans="1:10" x14ac:dyDescent="0.25">
      <c r="G79" s="31"/>
      <c r="H79" s="31"/>
      <c r="I79" s="37"/>
      <c r="J79" s="31"/>
    </row>
    <row r="80" spans="1:10" ht="18.75" x14ac:dyDescent="0.25">
      <c r="A80" s="31">
        <v>1</v>
      </c>
      <c r="B80" s="34" t="s">
        <v>201</v>
      </c>
      <c r="E80" s="341"/>
      <c r="F80" s="341"/>
      <c r="G80" s="81"/>
      <c r="H80" s="81"/>
      <c r="I80" s="37"/>
      <c r="J80" s="31">
        <v>1</v>
      </c>
    </row>
    <row r="81" spans="1:13" x14ac:dyDescent="0.25">
      <c r="A81" s="31">
        <f>A80+1</f>
        <v>2</v>
      </c>
      <c r="B81" s="82"/>
      <c r="E81" s="341"/>
      <c r="F81" s="341"/>
      <c r="G81" s="81"/>
      <c r="H81" s="81"/>
      <c r="I81" s="37"/>
      <c r="J81" s="31">
        <f>J80+1</f>
        <v>2</v>
      </c>
    </row>
    <row r="82" spans="1:13" x14ac:dyDescent="0.25">
      <c r="A82" s="31">
        <f>A81+1</f>
        <v>3</v>
      </c>
      <c r="B82" s="34" t="s">
        <v>202</v>
      </c>
      <c r="E82" s="341"/>
      <c r="F82" s="341"/>
      <c r="G82" s="81"/>
      <c r="H82" s="81"/>
      <c r="I82" s="37"/>
      <c r="J82" s="31">
        <f>J81+1</f>
        <v>3</v>
      </c>
    </row>
    <row r="83" spans="1:13" x14ac:dyDescent="0.25">
      <c r="A83" s="31">
        <f>A82+1</f>
        <v>4</v>
      </c>
      <c r="B83" s="341"/>
      <c r="C83" s="341"/>
      <c r="D83" s="341"/>
      <c r="E83" s="341"/>
      <c r="F83" s="341"/>
      <c r="G83" s="81"/>
      <c r="H83" s="81"/>
      <c r="I83" s="37"/>
      <c r="J83" s="31">
        <f>J82+1</f>
        <v>4</v>
      </c>
    </row>
    <row r="84" spans="1:13" x14ac:dyDescent="0.25">
      <c r="A84" s="31">
        <f t="shared" ref="A84:A110" si="2">A83+1</f>
        <v>5</v>
      </c>
      <c r="B84" s="35" t="s">
        <v>86</v>
      </c>
      <c r="C84" s="341"/>
      <c r="D84" s="341"/>
      <c r="E84" s="341"/>
      <c r="F84" s="341"/>
      <c r="G84" s="81"/>
      <c r="H84" s="81"/>
      <c r="I84" s="83"/>
      <c r="J84" s="31">
        <f t="shared" ref="J84:J110" si="3">J83+1</f>
        <v>5</v>
      </c>
    </row>
    <row r="85" spans="1:13" x14ac:dyDescent="0.25">
      <c r="A85" s="31">
        <f t="shared" si="2"/>
        <v>6</v>
      </c>
      <c r="B85" s="32" t="s">
        <v>87</v>
      </c>
      <c r="D85" s="341"/>
      <c r="E85" s="341"/>
      <c r="F85" s="341"/>
      <c r="G85" s="531">
        <f>G52</f>
        <v>5.6726621228662788E-2</v>
      </c>
      <c r="H85" s="23" t="s">
        <v>16</v>
      </c>
      <c r="I85" s="37" t="str">
        <f>"AV1; Line "&amp;A52</f>
        <v>AV1; Line 42</v>
      </c>
      <c r="J85" s="31">
        <f t="shared" si="3"/>
        <v>6</v>
      </c>
      <c r="L85" s="31"/>
    </row>
    <row r="86" spans="1:13" x14ac:dyDescent="0.25">
      <c r="A86" s="31">
        <f t="shared" si="2"/>
        <v>7</v>
      </c>
      <c r="B86" s="32" t="s">
        <v>88</v>
      </c>
      <c r="D86" s="341"/>
      <c r="E86" s="341"/>
      <c r="F86" s="341"/>
      <c r="G86" s="85">
        <v>264.76299999999998</v>
      </c>
      <c r="H86" s="341"/>
      <c r="I86" s="37" t="s">
        <v>244</v>
      </c>
      <c r="J86" s="31">
        <f t="shared" si="3"/>
        <v>7</v>
      </c>
      <c r="L86" s="31"/>
    </row>
    <row r="87" spans="1:13" ht="18.75" x14ac:dyDescent="0.25">
      <c r="A87" s="31">
        <f t="shared" si="2"/>
        <v>8</v>
      </c>
      <c r="B87" s="32" t="s">
        <v>203</v>
      </c>
      <c r="D87" s="341"/>
      <c r="E87" s="341"/>
      <c r="F87" s="341"/>
      <c r="G87" s="86">
        <v>8264.7629899999993</v>
      </c>
      <c r="H87" s="341"/>
      <c r="I87" s="78" t="s">
        <v>245</v>
      </c>
      <c r="J87" s="31">
        <f t="shared" si="3"/>
        <v>8</v>
      </c>
      <c r="L87" s="341"/>
    </row>
    <row r="88" spans="1:13" x14ac:dyDescent="0.25">
      <c r="A88" s="31">
        <f t="shared" si="2"/>
        <v>9</v>
      </c>
      <c r="B88" s="32" t="s">
        <v>90</v>
      </c>
      <c r="D88" s="341"/>
      <c r="E88" s="87"/>
      <c r="F88" s="341"/>
      <c r="G88" s="28">
        <v>4521288.1634267867</v>
      </c>
      <c r="H88" s="23"/>
      <c r="I88" s="78" t="s">
        <v>267</v>
      </c>
      <c r="J88" s="31">
        <f t="shared" si="3"/>
        <v>9</v>
      </c>
    </row>
    <row r="89" spans="1:13" x14ac:dyDescent="0.25">
      <c r="A89" s="31">
        <f t="shared" si="2"/>
        <v>10</v>
      </c>
      <c r="B89" s="32" t="s">
        <v>91</v>
      </c>
      <c r="D89" s="89"/>
      <c r="E89" s="341"/>
      <c r="F89" s="341"/>
      <c r="G89" s="327">
        <v>0.21</v>
      </c>
      <c r="H89" s="341"/>
      <c r="I89" s="37" t="s">
        <v>92</v>
      </c>
      <c r="J89" s="31">
        <f t="shared" si="3"/>
        <v>10</v>
      </c>
      <c r="M89" s="90"/>
    </row>
    <row r="90" spans="1:13" x14ac:dyDescent="0.25">
      <c r="A90" s="31">
        <f t="shared" si="2"/>
        <v>11</v>
      </c>
      <c r="G90" s="31"/>
      <c r="H90" s="31"/>
      <c r="J90" s="31">
        <f t="shared" si="3"/>
        <v>11</v>
      </c>
    </row>
    <row r="91" spans="1:13" x14ac:dyDescent="0.25">
      <c r="A91" s="31">
        <f t="shared" si="2"/>
        <v>12</v>
      </c>
      <c r="B91" s="32" t="s">
        <v>93</v>
      </c>
      <c r="D91" s="341"/>
      <c r="E91" s="341"/>
      <c r="F91" s="341"/>
      <c r="G91" s="532">
        <f>(((G85)+(G87/G88))*G89-(G86/G88))/(1-G89)</f>
        <v>1.5491017990608785E-2</v>
      </c>
      <c r="H91" s="23" t="s">
        <v>16</v>
      </c>
      <c r="I91" s="37" t="s">
        <v>94</v>
      </c>
      <c r="J91" s="31">
        <f t="shared" si="3"/>
        <v>12</v>
      </c>
      <c r="M91" s="92"/>
    </row>
    <row r="92" spans="1:13" x14ac:dyDescent="0.25">
      <c r="A92" s="31">
        <f t="shared" si="2"/>
        <v>13</v>
      </c>
      <c r="B92" s="93" t="s">
        <v>95</v>
      </c>
      <c r="G92" s="31"/>
      <c r="H92" s="31"/>
      <c r="J92" s="31">
        <f t="shared" si="3"/>
        <v>13</v>
      </c>
    </row>
    <row r="93" spans="1:13" x14ac:dyDescent="0.25">
      <c r="A93" s="31">
        <f t="shared" si="2"/>
        <v>14</v>
      </c>
      <c r="G93" s="31"/>
      <c r="H93" s="31"/>
      <c r="J93" s="31">
        <f t="shared" si="3"/>
        <v>14</v>
      </c>
    </row>
    <row r="94" spans="1:13" x14ac:dyDescent="0.25">
      <c r="A94" s="31">
        <f t="shared" si="2"/>
        <v>15</v>
      </c>
      <c r="B94" s="34" t="s">
        <v>96</v>
      </c>
      <c r="C94" s="341"/>
      <c r="D94" s="341"/>
      <c r="E94" s="341"/>
      <c r="F94" s="341"/>
      <c r="G94" s="94"/>
      <c r="H94" s="94"/>
      <c r="I94" s="95"/>
      <c r="J94" s="31">
        <f t="shared" si="3"/>
        <v>15</v>
      </c>
      <c r="L94" s="96"/>
    </row>
    <row r="95" spans="1:13" x14ac:dyDescent="0.25">
      <c r="A95" s="31">
        <f t="shared" si="2"/>
        <v>16</v>
      </c>
      <c r="B95" s="38"/>
      <c r="C95" s="341"/>
      <c r="D95" s="341"/>
      <c r="E95" s="341"/>
      <c r="F95" s="341"/>
      <c r="G95" s="94"/>
      <c r="H95" s="94"/>
      <c r="I95" s="97"/>
      <c r="J95" s="31">
        <f t="shared" si="3"/>
        <v>16</v>
      </c>
      <c r="L95" s="341"/>
    </row>
    <row r="96" spans="1:13" x14ac:dyDescent="0.25">
      <c r="A96" s="31">
        <f t="shared" si="2"/>
        <v>17</v>
      </c>
      <c r="B96" s="35" t="s">
        <v>86</v>
      </c>
      <c r="C96" s="341"/>
      <c r="D96" s="341"/>
      <c r="E96" s="341"/>
      <c r="F96" s="341"/>
      <c r="G96" s="94"/>
      <c r="H96" s="94"/>
      <c r="I96" s="97"/>
      <c r="J96" s="31">
        <f t="shared" si="3"/>
        <v>17</v>
      </c>
      <c r="L96" s="341"/>
    </row>
    <row r="97" spans="1:13" x14ac:dyDescent="0.25">
      <c r="A97" s="31">
        <f t="shared" si="2"/>
        <v>18</v>
      </c>
      <c r="B97" s="32" t="s">
        <v>87</v>
      </c>
      <c r="D97" s="341"/>
      <c r="E97" s="341"/>
      <c r="F97" s="341"/>
      <c r="G97" s="533">
        <f>G85</f>
        <v>5.6726621228662788E-2</v>
      </c>
      <c r="H97" s="23" t="s">
        <v>16</v>
      </c>
      <c r="I97" s="37" t="str">
        <f>"Line "&amp;A85&amp;" Above"</f>
        <v>Line 6 Above</v>
      </c>
      <c r="J97" s="31">
        <f t="shared" si="3"/>
        <v>18</v>
      </c>
      <c r="L97" s="31"/>
    </row>
    <row r="98" spans="1:13" x14ac:dyDescent="0.25">
      <c r="A98" s="31">
        <f t="shared" si="2"/>
        <v>19</v>
      </c>
      <c r="B98" s="32" t="s">
        <v>97</v>
      </c>
      <c r="D98" s="341"/>
      <c r="E98" s="341"/>
      <c r="F98" s="341"/>
      <c r="G98" s="98">
        <f>G87</f>
        <v>8264.7629899999993</v>
      </c>
      <c r="H98" s="98"/>
      <c r="I98" s="37" t="str">
        <f>"Line "&amp;A87&amp;" Above"</f>
        <v>Line 8 Above</v>
      </c>
      <c r="J98" s="31">
        <f t="shared" si="3"/>
        <v>19</v>
      </c>
      <c r="L98" s="31"/>
    </row>
    <row r="99" spans="1:13" x14ac:dyDescent="0.25">
      <c r="A99" s="31">
        <f t="shared" si="2"/>
        <v>20</v>
      </c>
      <c r="B99" s="32" t="s">
        <v>98</v>
      </c>
      <c r="D99" s="341"/>
      <c r="E99" s="341"/>
      <c r="F99" s="341"/>
      <c r="G99" s="492">
        <f>G88</f>
        <v>4521288.1634267867</v>
      </c>
      <c r="H99" s="23"/>
      <c r="I99" s="37" t="str">
        <f>"Line "&amp;A88&amp;" Above"</f>
        <v>Line 9 Above</v>
      </c>
      <c r="J99" s="31">
        <f t="shared" si="3"/>
        <v>20</v>
      </c>
      <c r="L99" s="31"/>
    </row>
    <row r="100" spans="1:13" x14ac:dyDescent="0.25">
      <c r="A100" s="31">
        <f t="shared" si="2"/>
        <v>21</v>
      </c>
      <c r="B100" s="32" t="s">
        <v>99</v>
      </c>
      <c r="D100" s="341"/>
      <c r="E100" s="341"/>
      <c r="F100" s="341"/>
      <c r="G100" s="534">
        <f>G91</f>
        <v>1.5491017990608785E-2</v>
      </c>
      <c r="H100" s="23" t="s">
        <v>16</v>
      </c>
      <c r="I100" s="37" t="str">
        <f>"Line "&amp;A91&amp;" Above"</f>
        <v>Line 12 Above</v>
      </c>
      <c r="J100" s="31">
        <f t="shared" si="3"/>
        <v>21</v>
      </c>
    </row>
    <row r="101" spans="1:13" x14ac:dyDescent="0.25">
      <c r="A101" s="31">
        <f t="shared" si="2"/>
        <v>22</v>
      </c>
      <c r="B101" s="32" t="s">
        <v>100</v>
      </c>
      <c r="D101" s="341"/>
      <c r="E101" s="341"/>
      <c r="F101" s="341"/>
      <c r="G101" s="328" t="s">
        <v>101</v>
      </c>
      <c r="H101" s="341"/>
      <c r="I101" s="37" t="s">
        <v>102</v>
      </c>
      <c r="J101" s="31">
        <f t="shared" si="3"/>
        <v>22</v>
      </c>
    </row>
    <row r="102" spans="1:13" x14ac:dyDescent="0.25">
      <c r="A102" s="31">
        <f t="shared" si="2"/>
        <v>23</v>
      </c>
      <c r="B102" s="342"/>
      <c r="D102" s="341"/>
      <c r="E102" s="341"/>
      <c r="F102" s="341"/>
      <c r="G102" s="101"/>
      <c r="H102" s="101"/>
      <c r="I102" s="97"/>
      <c r="J102" s="31">
        <f t="shared" si="3"/>
        <v>23</v>
      </c>
    </row>
    <row r="103" spans="1:13" x14ac:dyDescent="0.25">
      <c r="A103" s="31">
        <f t="shared" si="2"/>
        <v>24</v>
      </c>
      <c r="B103" s="32" t="s">
        <v>103</v>
      </c>
      <c r="C103" s="31"/>
      <c r="D103" s="31"/>
      <c r="E103" s="341"/>
      <c r="F103" s="341"/>
      <c r="G103" s="535">
        <f>((G97)+(G98/G99)+G91)*G101/(1-G101)</f>
        <v>7.1803768533682602E-3</v>
      </c>
      <c r="H103" s="23" t="s">
        <v>16</v>
      </c>
      <c r="I103" s="37" t="s">
        <v>104</v>
      </c>
      <c r="J103" s="31">
        <f t="shared" si="3"/>
        <v>24</v>
      </c>
    </row>
    <row r="104" spans="1:13" x14ac:dyDescent="0.25">
      <c r="A104" s="31">
        <f t="shared" si="2"/>
        <v>25</v>
      </c>
      <c r="B104" s="93" t="s">
        <v>105</v>
      </c>
      <c r="G104" s="31"/>
      <c r="H104" s="31"/>
      <c r="I104" s="37"/>
      <c r="J104" s="31">
        <f t="shared" si="3"/>
        <v>25</v>
      </c>
      <c r="L104" s="31"/>
    </row>
    <row r="105" spans="1:13" x14ac:dyDescent="0.25">
      <c r="A105" s="31">
        <f t="shared" si="2"/>
        <v>26</v>
      </c>
      <c r="G105" s="31"/>
      <c r="H105" s="31"/>
      <c r="I105" s="37"/>
      <c r="J105" s="31">
        <f t="shared" si="3"/>
        <v>26</v>
      </c>
      <c r="L105" s="31"/>
    </row>
    <row r="106" spans="1:13" x14ac:dyDescent="0.25">
      <c r="A106" s="31">
        <f t="shared" si="2"/>
        <v>27</v>
      </c>
      <c r="B106" s="34" t="s">
        <v>106</v>
      </c>
      <c r="G106" s="532">
        <f>G103+G91</f>
        <v>2.2671394843977045E-2</v>
      </c>
      <c r="H106" s="23" t="s">
        <v>16</v>
      </c>
      <c r="I106" s="37" t="str">
        <f>"Line "&amp;A91&amp;" + Line "&amp;A103</f>
        <v>Line 12 + Line 24</v>
      </c>
      <c r="J106" s="31">
        <f t="shared" si="3"/>
        <v>27</v>
      </c>
      <c r="L106" s="31"/>
    </row>
    <row r="107" spans="1:13" x14ac:dyDescent="0.25">
      <c r="A107" s="31">
        <f t="shared" si="2"/>
        <v>28</v>
      </c>
      <c r="G107" s="31"/>
      <c r="H107" s="31"/>
      <c r="I107" s="37"/>
      <c r="J107" s="31">
        <f t="shared" si="3"/>
        <v>28</v>
      </c>
      <c r="L107" s="31"/>
    </row>
    <row r="108" spans="1:13" x14ac:dyDescent="0.25">
      <c r="A108" s="31">
        <f t="shared" si="2"/>
        <v>29</v>
      </c>
      <c r="B108" s="34" t="s">
        <v>107</v>
      </c>
      <c r="G108" s="536">
        <f>G50</f>
        <v>7.4095132880681008E-2</v>
      </c>
      <c r="H108" s="23" t="s">
        <v>16</v>
      </c>
      <c r="I108" s="37" t="str">
        <f>"AV1; Line "&amp;A50</f>
        <v>AV1; Line 40</v>
      </c>
      <c r="J108" s="31">
        <f t="shared" si="3"/>
        <v>29</v>
      </c>
      <c r="L108" s="31"/>
    </row>
    <row r="109" spans="1:13" x14ac:dyDescent="0.25">
      <c r="A109" s="31">
        <f t="shared" si="2"/>
        <v>30</v>
      </c>
      <c r="G109" s="69"/>
      <c r="H109" s="69"/>
      <c r="I109" s="37"/>
      <c r="J109" s="31">
        <f t="shared" si="3"/>
        <v>30</v>
      </c>
      <c r="L109" s="31"/>
    </row>
    <row r="110" spans="1:13" ht="19.5" thickBot="1" x14ac:dyDescent="0.3">
      <c r="A110" s="31">
        <f t="shared" si="2"/>
        <v>31</v>
      </c>
      <c r="B110" s="34" t="s">
        <v>204</v>
      </c>
      <c r="G110" s="537">
        <f>G106+G108</f>
        <v>9.6766527724658047E-2</v>
      </c>
      <c r="H110" s="23" t="s">
        <v>16</v>
      </c>
      <c r="I110" s="37" t="str">
        <f>"Line "&amp;A106&amp;" + Line "&amp;A108</f>
        <v>Line 27 + Line 29</v>
      </c>
      <c r="J110" s="31">
        <f t="shared" si="3"/>
        <v>31</v>
      </c>
      <c r="L110" s="104"/>
      <c r="M110" s="92"/>
    </row>
    <row r="111" spans="1:13" ht="16.5" thickTop="1" x14ac:dyDescent="0.25">
      <c r="B111" s="34"/>
      <c r="G111" s="102"/>
      <c r="H111" s="102"/>
      <c r="I111" s="37"/>
      <c r="J111" s="31"/>
      <c r="L111" s="104"/>
      <c r="M111" s="92"/>
    </row>
    <row r="112" spans="1:13" x14ac:dyDescent="0.25">
      <c r="B112" s="34"/>
      <c r="G112" s="106"/>
      <c r="H112" s="106"/>
      <c r="I112" s="37"/>
      <c r="J112" s="31"/>
      <c r="L112" s="104"/>
      <c r="M112" s="92"/>
    </row>
    <row r="113" spans="1:13" x14ac:dyDescent="0.25">
      <c r="A113" s="23" t="s">
        <v>16</v>
      </c>
      <c r="B113" s="21" t="str">
        <f>B67</f>
        <v>Items in BOLD have changed due to removing 50 basis points in CAISO ROE Adder disallowed by FERC.</v>
      </c>
      <c r="G113" s="106"/>
      <c r="H113" s="106"/>
      <c r="I113" s="37"/>
      <c r="J113" s="31"/>
      <c r="L113" s="104"/>
      <c r="M113" s="92"/>
    </row>
    <row r="114" spans="1:13" ht="18.75" x14ac:dyDescent="0.25">
      <c r="A114" s="331">
        <v>1</v>
      </c>
      <c r="B114" s="18" t="s">
        <v>205</v>
      </c>
      <c r="G114" s="106"/>
      <c r="H114" s="106"/>
      <c r="I114" s="37"/>
      <c r="J114" s="31"/>
      <c r="L114" s="104"/>
      <c r="M114" s="92"/>
    </row>
    <row r="115" spans="1:13" ht="18.75" x14ac:dyDescent="0.25">
      <c r="A115" s="331"/>
      <c r="B115" s="18"/>
      <c r="G115" s="106"/>
      <c r="H115" s="106"/>
      <c r="I115" s="37"/>
      <c r="J115" s="31"/>
      <c r="L115" s="104"/>
      <c r="M115" s="92"/>
    </row>
    <row r="116" spans="1:13" x14ac:dyDescent="0.25">
      <c r="A116" s="107"/>
      <c r="B116" s="342"/>
      <c r="C116" s="33"/>
      <c r="D116" s="33"/>
      <c r="E116" s="33"/>
      <c r="F116" s="33"/>
      <c r="G116" s="108"/>
      <c r="H116" s="108"/>
      <c r="I116" s="332"/>
      <c r="J116" s="31"/>
    </row>
    <row r="117" spans="1:13" x14ac:dyDescent="0.25">
      <c r="B117" s="521" t="s">
        <v>21</v>
      </c>
      <c r="C117" s="521"/>
      <c r="D117" s="521"/>
      <c r="E117" s="521"/>
      <c r="F117" s="521"/>
      <c r="G117" s="521"/>
      <c r="H117" s="521"/>
      <c r="I117" s="521"/>
    </row>
    <row r="118" spans="1:13" x14ac:dyDescent="0.25">
      <c r="B118" s="521" t="s">
        <v>25</v>
      </c>
      <c r="C118" s="521"/>
      <c r="D118" s="521"/>
      <c r="E118" s="521"/>
      <c r="F118" s="521"/>
      <c r="G118" s="521"/>
      <c r="H118" s="521"/>
      <c r="I118" s="521"/>
    </row>
    <row r="119" spans="1:13" x14ac:dyDescent="0.25">
      <c r="B119" s="521" t="s">
        <v>26</v>
      </c>
      <c r="C119" s="521"/>
      <c r="D119" s="521"/>
      <c r="E119" s="521"/>
      <c r="F119" s="521"/>
      <c r="G119" s="521"/>
      <c r="H119" s="521"/>
      <c r="I119" s="521"/>
    </row>
    <row r="120" spans="1:13" x14ac:dyDescent="0.25">
      <c r="B120" s="522" t="str">
        <f>B5</f>
        <v>Base Period &amp; True-Up Period 12 - Months Ending December 31, 2020</v>
      </c>
      <c r="C120" s="522"/>
      <c r="D120" s="522"/>
      <c r="E120" s="522"/>
      <c r="F120" s="522"/>
      <c r="G120" s="522"/>
      <c r="H120" s="522"/>
      <c r="I120" s="522"/>
    </row>
    <row r="121" spans="1:13" x14ac:dyDescent="0.25">
      <c r="B121" s="523" t="s">
        <v>1</v>
      </c>
      <c r="C121" s="524"/>
      <c r="D121" s="524"/>
      <c r="E121" s="524"/>
      <c r="F121" s="524"/>
      <c r="G121" s="524"/>
      <c r="H121" s="524"/>
      <c r="I121" s="524"/>
    </row>
    <row r="123" spans="1:13" x14ac:dyDescent="0.25">
      <c r="A123" s="31" t="s">
        <v>2</v>
      </c>
      <c r="B123" s="341"/>
      <c r="C123" s="341"/>
      <c r="D123" s="341"/>
      <c r="E123" s="341"/>
      <c r="F123" s="341"/>
      <c r="G123" s="341"/>
      <c r="H123" s="341"/>
      <c r="I123" s="37"/>
      <c r="J123" s="31" t="s">
        <v>2</v>
      </c>
    </row>
    <row r="124" spans="1:13" x14ac:dyDescent="0.25">
      <c r="A124" s="31" t="s">
        <v>6</v>
      </c>
      <c r="B124" s="31"/>
      <c r="C124" s="31"/>
      <c r="D124" s="31"/>
      <c r="E124" s="31"/>
      <c r="F124" s="31"/>
      <c r="G124" s="311" t="s">
        <v>4</v>
      </c>
      <c r="H124" s="341"/>
      <c r="I124" s="315" t="s">
        <v>5</v>
      </c>
      <c r="J124" s="31" t="s">
        <v>6</v>
      </c>
    </row>
    <row r="126" spans="1:13" ht="18.75" x14ac:dyDescent="0.25">
      <c r="A126" s="31">
        <v>1</v>
      </c>
      <c r="B126" s="34" t="s">
        <v>206</v>
      </c>
      <c r="J126" s="31">
        <v>1</v>
      </c>
    </row>
    <row r="127" spans="1:13" x14ac:dyDescent="0.25">
      <c r="A127" s="31">
        <f>A126+1</f>
        <v>2</v>
      </c>
      <c r="B127" s="82"/>
      <c r="J127" s="31">
        <f>J126+1</f>
        <v>2</v>
      </c>
    </row>
    <row r="128" spans="1:13" x14ac:dyDescent="0.25">
      <c r="A128" s="31">
        <f>A127+1</f>
        <v>3</v>
      </c>
      <c r="B128" s="34" t="s">
        <v>202</v>
      </c>
      <c r="J128" s="31">
        <f>J127+1</f>
        <v>3</v>
      </c>
    </row>
    <row r="129" spans="1:10" x14ac:dyDescent="0.25">
      <c r="A129" s="31">
        <f>A128+1</f>
        <v>4</v>
      </c>
      <c r="B129" s="341"/>
      <c r="J129" s="31">
        <f>J128+1</f>
        <v>4</v>
      </c>
    </row>
    <row r="130" spans="1:10" x14ac:dyDescent="0.25">
      <c r="A130" s="31">
        <f t="shared" ref="A130:A156" si="4">A129+1</f>
        <v>5</v>
      </c>
      <c r="B130" s="35" t="s">
        <v>86</v>
      </c>
      <c r="J130" s="31">
        <f t="shared" ref="J130:J156" si="5">J129+1</f>
        <v>5</v>
      </c>
    </row>
    <row r="131" spans="1:10" x14ac:dyDescent="0.25">
      <c r="A131" s="31">
        <f t="shared" si="4"/>
        <v>6</v>
      </c>
      <c r="B131" s="32" t="str">
        <f>B85</f>
        <v xml:space="preserve">     A = Sum of Preferred Stock and Return on Equity Component</v>
      </c>
      <c r="G131" s="84">
        <f>G65</f>
        <v>0</v>
      </c>
      <c r="I131" s="37" t="str">
        <f>"AV1; Line "&amp;A65</f>
        <v>AV1; Line 55</v>
      </c>
      <c r="J131" s="31">
        <f t="shared" si="5"/>
        <v>6</v>
      </c>
    </row>
    <row r="132" spans="1:10" x14ac:dyDescent="0.25">
      <c r="A132" s="31">
        <f t="shared" si="4"/>
        <v>7</v>
      </c>
      <c r="B132" s="32" t="str">
        <f>B86</f>
        <v xml:space="preserve">     B = Transmission Total Federal Tax Adjustments</v>
      </c>
      <c r="G132" s="105">
        <v>0</v>
      </c>
      <c r="I132" s="78" t="s">
        <v>18</v>
      </c>
      <c r="J132" s="31">
        <f t="shared" si="5"/>
        <v>7</v>
      </c>
    </row>
    <row r="133" spans="1:10" x14ac:dyDescent="0.25">
      <c r="A133" s="31">
        <f t="shared" si="4"/>
        <v>8</v>
      </c>
      <c r="B133" s="32" t="s">
        <v>89</v>
      </c>
      <c r="G133" s="333">
        <v>0</v>
      </c>
      <c r="I133" s="78" t="s">
        <v>18</v>
      </c>
      <c r="J133" s="31">
        <f t="shared" si="5"/>
        <v>8</v>
      </c>
    </row>
    <row r="134" spans="1:10" x14ac:dyDescent="0.25">
      <c r="A134" s="31">
        <f t="shared" si="4"/>
        <v>9</v>
      </c>
      <c r="B134" s="32" t="s">
        <v>108</v>
      </c>
      <c r="G134" s="333">
        <v>0</v>
      </c>
      <c r="I134" s="78" t="s">
        <v>18</v>
      </c>
      <c r="J134" s="31">
        <f t="shared" si="5"/>
        <v>9</v>
      </c>
    </row>
    <row r="135" spans="1:10" x14ac:dyDescent="0.25">
      <c r="A135" s="31">
        <f t="shared" si="4"/>
        <v>10</v>
      </c>
      <c r="B135" s="32" t="str">
        <f>B89</f>
        <v xml:space="preserve">     FT = Federal Income Tax Rate for Rate Effective Period</v>
      </c>
      <c r="G135" s="334">
        <f>G89</f>
        <v>0.21</v>
      </c>
      <c r="I135" s="37" t="str">
        <f>"AV2; Line "&amp;A89</f>
        <v>AV2; Line 10</v>
      </c>
      <c r="J135" s="31">
        <f t="shared" si="5"/>
        <v>10</v>
      </c>
    </row>
    <row r="136" spans="1:10" x14ac:dyDescent="0.25">
      <c r="A136" s="31">
        <f t="shared" si="4"/>
        <v>11</v>
      </c>
      <c r="G136" s="31"/>
      <c r="J136" s="31">
        <f t="shared" si="5"/>
        <v>11</v>
      </c>
    </row>
    <row r="137" spans="1:10" x14ac:dyDescent="0.25">
      <c r="A137" s="31">
        <f t="shared" si="4"/>
        <v>12</v>
      </c>
      <c r="B137" s="32" t="s">
        <v>109</v>
      </c>
      <c r="G137" s="91">
        <f>IFERROR((((G131)+(G133/G134))*G135-(G132/G134))/(1-G135),0)</f>
        <v>0</v>
      </c>
      <c r="I137" s="37" t="s">
        <v>110</v>
      </c>
      <c r="J137" s="31">
        <f t="shared" si="5"/>
        <v>12</v>
      </c>
    </row>
    <row r="138" spans="1:10" x14ac:dyDescent="0.25">
      <c r="A138" s="31">
        <f t="shared" si="4"/>
        <v>13</v>
      </c>
      <c r="B138" s="93" t="s">
        <v>95</v>
      </c>
      <c r="G138" s="77"/>
      <c r="J138" s="31">
        <f t="shared" si="5"/>
        <v>13</v>
      </c>
    </row>
    <row r="139" spans="1:10" x14ac:dyDescent="0.25">
      <c r="A139" s="31">
        <f t="shared" si="4"/>
        <v>14</v>
      </c>
      <c r="G139" s="31"/>
      <c r="J139" s="31">
        <f t="shared" si="5"/>
        <v>14</v>
      </c>
    </row>
    <row r="140" spans="1:10" x14ac:dyDescent="0.25">
      <c r="A140" s="31">
        <f t="shared" si="4"/>
        <v>15</v>
      </c>
      <c r="B140" s="34" t="s">
        <v>96</v>
      </c>
      <c r="G140" s="94"/>
      <c r="I140" s="95"/>
      <c r="J140" s="31">
        <f t="shared" si="5"/>
        <v>15</v>
      </c>
    </row>
    <row r="141" spans="1:10" x14ac:dyDescent="0.25">
      <c r="A141" s="31">
        <f t="shared" si="4"/>
        <v>16</v>
      </c>
      <c r="B141" s="38"/>
      <c r="G141" s="94"/>
      <c r="I141" s="83"/>
      <c r="J141" s="31">
        <f t="shared" si="5"/>
        <v>16</v>
      </c>
    </row>
    <row r="142" spans="1:10" x14ac:dyDescent="0.25">
      <c r="A142" s="31">
        <f t="shared" si="4"/>
        <v>17</v>
      </c>
      <c r="B142" s="35" t="s">
        <v>86</v>
      </c>
      <c r="G142" s="94"/>
      <c r="I142" s="83"/>
      <c r="J142" s="31">
        <f t="shared" si="5"/>
        <v>17</v>
      </c>
    </row>
    <row r="143" spans="1:10" x14ac:dyDescent="0.25">
      <c r="A143" s="31">
        <f t="shared" si="4"/>
        <v>18</v>
      </c>
      <c r="B143" s="32" t="str">
        <f>B97</f>
        <v xml:space="preserve">     A = Sum of Preferred Stock and Return on Equity Component</v>
      </c>
      <c r="G143" s="69">
        <f>G131</f>
        <v>0</v>
      </c>
      <c r="I143" s="37" t="str">
        <f>"Line "&amp;A131&amp;" Above"</f>
        <v>Line 6 Above</v>
      </c>
      <c r="J143" s="31">
        <f t="shared" si="5"/>
        <v>18</v>
      </c>
    </row>
    <row r="144" spans="1:10" x14ac:dyDescent="0.25">
      <c r="A144" s="31">
        <f t="shared" si="4"/>
        <v>19</v>
      </c>
      <c r="B144" s="32" t="str">
        <f>B98</f>
        <v xml:space="preserve">     B = Equity AFUDC Component of Transmission Depreciation Expense</v>
      </c>
      <c r="G144" s="98">
        <f>G133</f>
        <v>0</v>
      </c>
      <c r="I144" s="37" t="str">
        <f>"Line "&amp;A133&amp;" Above"</f>
        <v>Line 8 Above</v>
      </c>
      <c r="J144" s="31">
        <f t="shared" si="5"/>
        <v>19</v>
      </c>
    </row>
    <row r="145" spans="1:10" x14ac:dyDescent="0.25">
      <c r="A145" s="31">
        <f t="shared" si="4"/>
        <v>20</v>
      </c>
      <c r="B145" s="32" t="s">
        <v>111</v>
      </c>
      <c r="G145" s="98">
        <f>G134</f>
        <v>0</v>
      </c>
      <c r="I145" s="37" t="str">
        <f>"Line "&amp;A134&amp;" Above"</f>
        <v>Line 9 Above</v>
      </c>
      <c r="J145" s="31">
        <f t="shared" si="5"/>
        <v>20</v>
      </c>
    </row>
    <row r="146" spans="1:10" x14ac:dyDescent="0.25">
      <c r="A146" s="31">
        <f t="shared" si="4"/>
        <v>21</v>
      </c>
      <c r="B146" s="32" t="str">
        <f>B100</f>
        <v xml:space="preserve">     FT = Federal Income Tax Expense</v>
      </c>
      <c r="G146" s="100">
        <f>G137</f>
        <v>0</v>
      </c>
      <c r="I146" s="37" t="str">
        <f>"Line "&amp;A137&amp;" Above"</f>
        <v>Line 12 Above</v>
      </c>
      <c r="J146" s="31">
        <f t="shared" si="5"/>
        <v>21</v>
      </c>
    </row>
    <row r="147" spans="1:10" x14ac:dyDescent="0.25">
      <c r="A147" s="31">
        <f t="shared" si="4"/>
        <v>22</v>
      </c>
      <c r="B147" s="32" t="str">
        <f>B101</f>
        <v xml:space="preserve">     ST = State Income Tax Rate for Rate Effective Period</v>
      </c>
      <c r="G147" s="335" t="str">
        <f>G101</f>
        <v>8.84%</v>
      </c>
      <c r="I147" s="37" t="str">
        <f>"AV2; Line "&amp;A101</f>
        <v>AV2; Line 22</v>
      </c>
      <c r="J147" s="31">
        <f t="shared" si="5"/>
        <v>22</v>
      </c>
    </row>
    <row r="148" spans="1:10" x14ac:dyDescent="0.25">
      <c r="A148" s="31">
        <f t="shared" si="4"/>
        <v>23</v>
      </c>
      <c r="B148" s="342"/>
      <c r="G148" s="101"/>
      <c r="I148" s="97"/>
      <c r="J148" s="31">
        <f t="shared" si="5"/>
        <v>23</v>
      </c>
    </row>
    <row r="149" spans="1:10" x14ac:dyDescent="0.25">
      <c r="A149" s="31">
        <f t="shared" si="4"/>
        <v>24</v>
      </c>
      <c r="B149" s="32" t="s">
        <v>103</v>
      </c>
      <c r="G149" s="329">
        <f>IFERROR(((G143)+(G144/G145)+G137)*G147/(1-G147),0)</f>
        <v>0</v>
      </c>
      <c r="I149" s="37" t="s">
        <v>104</v>
      </c>
      <c r="J149" s="31">
        <f t="shared" si="5"/>
        <v>24</v>
      </c>
    </row>
    <row r="150" spans="1:10" x14ac:dyDescent="0.25">
      <c r="A150" s="31">
        <f t="shared" si="4"/>
        <v>25</v>
      </c>
      <c r="B150" s="93" t="s">
        <v>105</v>
      </c>
      <c r="G150" s="31"/>
      <c r="I150" s="37"/>
      <c r="J150" s="31">
        <f t="shared" si="5"/>
        <v>25</v>
      </c>
    </row>
    <row r="151" spans="1:10" x14ac:dyDescent="0.25">
      <c r="A151" s="31">
        <f t="shared" si="4"/>
        <v>26</v>
      </c>
      <c r="G151" s="31"/>
      <c r="I151" s="37"/>
      <c r="J151" s="31">
        <f t="shared" si="5"/>
        <v>26</v>
      </c>
    </row>
    <row r="152" spans="1:10" x14ac:dyDescent="0.25">
      <c r="A152" s="31">
        <f t="shared" si="4"/>
        <v>27</v>
      </c>
      <c r="B152" s="34" t="s">
        <v>106</v>
      </c>
      <c r="G152" s="91">
        <f>G149+G137</f>
        <v>0</v>
      </c>
      <c r="I152" s="37" t="str">
        <f>"Line "&amp;A137&amp;" + Line "&amp;A149</f>
        <v>Line 12 + Line 24</v>
      </c>
      <c r="J152" s="31">
        <f t="shared" si="5"/>
        <v>27</v>
      </c>
    </row>
    <row r="153" spans="1:10" x14ac:dyDescent="0.25">
      <c r="A153" s="31">
        <f t="shared" si="4"/>
        <v>28</v>
      </c>
      <c r="G153" s="31"/>
      <c r="I153" s="37"/>
      <c r="J153" s="31">
        <f t="shared" si="5"/>
        <v>28</v>
      </c>
    </row>
    <row r="154" spans="1:10" x14ac:dyDescent="0.25">
      <c r="A154" s="31">
        <f t="shared" si="4"/>
        <v>29</v>
      </c>
      <c r="B154" s="34" t="s">
        <v>112</v>
      </c>
      <c r="G154" s="336">
        <f>G63</f>
        <v>0</v>
      </c>
      <c r="I154" s="37" t="str">
        <f>"AV1; Line "&amp;A63</f>
        <v>AV1; Line 53</v>
      </c>
      <c r="J154" s="31">
        <f t="shared" si="5"/>
        <v>29</v>
      </c>
    </row>
    <row r="155" spans="1:10" x14ac:dyDescent="0.25">
      <c r="A155" s="31">
        <f t="shared" si="4"/>
        <v>30</v>
      </c>
      <c r="G155" s="31"/>
      <c r="I155" s="37"/>
      <c r="J155" s="31">
        <f t="shared" si="5"/>
        <v>30</v>
      </c>
    </row>
    <row r="156" spans="1:10" ht="19.5" thickBot="1" x14ac:dyDescent="0.3">
      <c r="A156" s="31">
        <f t="shared" si="4"/>
        <v>31</v>
      </c>
      <c r="B156" s="34" t="s">
        <v>207</v>
      </c>
      <c r="G156" s="109">
        <f>G152+G154</f>
        <v>0</v>
      </c>
      <c r="I156" s="37" t="str">
        <f>"Line "&amp;A152&amp;" + Line "&amp;A154</f>
        <v>Line 27 + Line 29</v>
      </c>
      <c r="J156" s="31">
        <f t="shared" si="5"/>
        <v>31</v>
      </c>
    </row>
    <row r="157" spans="1:10" ht="16.5" thickTop="1" x14ac:dyDescent="0.25"/>
    <row r="159" spans="1:10" ht="18.75" x14ac:dyDescent="0.25">
      <c r="A159" s="41"/>
      <c r="B159" s="18"/>
    </row>
  </sheetData>
  <mergeCells count="15">
    <mergeCell ref="B71:I71"/>
    <mergeCell ref="B2:I2"/>
    <mergeCell ref="B3:I3"/>
    <mergeCell ref="B4:I4"/>
    <mergeCell ref="B5:I5"/>
    <mergeCell ref="B6:I6"/>
    <mergeCell ref="B119:I119"/>
    <mergeCell ref="B120:I120"/>
    <mergeCell ref="B121:I121"/>
    <mergeCell ref="B72:I72"/>
    <mergeCell ref="B73:I73"/>
    <mergeCell ref="B74:I74"/>
    <mergeCell ref="B75:I75"/>
    <mergeCell ref="B117:I117"/>
    <mergeCell ref="B118:I118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Roman,Bold"&amp;7REVISED</oddHeader>
    <oddFooter>&amp;L&amp;F&amp;CPage 9.&amp;P&amp;R&amp;A</oddFooter>
  </headerFooter>
  <rowBreaks count="2" manualBreakCount="2">
    <brk id="69" max="16383" man="1"/>
    <brk id="11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C66BA30F6EC541B9CEB3D9AC6A7FD3" ma:contentTypeVersion="4" ma:contentTypeDescription="Create a new document." ma:contentTypeScope="" ma:versionID="e1b7a062e894715400f7725d1353a968">
  <xsd:schema xmlns:xsd="http://www.w3.org/2001/XMLSchema" xmlns:xs="http://www.w3.org/2001/XMLSchema" xmlns:p="http://schemas.microsoft.com/office/2006/metadata/properties" xmlns:ns2="2402e27d-cbdc-4559-a5c7-f7461c001834" targetNamespace="http://schemas.microsoft.com/office/2006/metadata/properties" ma:root="true" ma:fieldsID="231c549801aed2b5fd9fd18e2866cd20" ns2:_="">
    <xsd:import namespace="2402e27d-cbdc-4559-a5c7-f7461c0018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2e27d-cbdc-4559-a5c7-f7461c001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8C1B6D-18A1-4DEF-83AF-408F7FFA0C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3B3B9-87C6-4A42-8C75-02B6AB4D9C35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d3533485-01ac-4c85-a144-d07c02817ce0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6fc4548d-ff52-42f9-a254-3bffe5157158"/>
  </ds:schemaRefs>
</ds:datastoreItem>
</file>

<file path=customXml/itemProps3.xml><?xml version="1.0" encoding="utf-8"?>
<ds:datastoreItem xmlns:ds="http://schemas.openxmlformats.org/officeDocument/2006/customXml" ds:itemID="{594096D4-B1B5-4CED-B445-8DBEE3B6EE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2e27d-cbdc-4559-a5c7-f7461c0018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Pg1 App XII C4 Cost Adj</vt:lpstr>
      <vt:lpstr>Pg2 App XII C4 Comparison</vt:lpstr>
      <vt:lpstr>Pg3 Rev App XII C4 Summary</vt:lpstr>
      <vt:lpstr>Pg4 As Filed App XII C4 Summary</vt:lpstr>
      <vt:lpstr>Pg5 Rev Sec 2-Non-Dir Exp</vt:lpstr>
      <vt:lpstr>Pg6 As Filed Non-Dir Exp FERC</vt:lpstr>
      <vt:lpstr>Pg7 Rev Sec 3-Other Costs</vt:lpstr>
      <vt:lpstr>Pg8 As Filed Sec 3-Other</vt:lpstr>
      <vt:lpstr>Pg9 Rev Stmt AV</vt:lpstr>
      <vt:lpstr>Pg10 As Filed Stmt AV</vt:lpstr>
      <vt:lpstr>Pg11 Appendix XII C4 Int Calc</vt:lpstr>
      <vt:lpstr>FERC Interest Rates</vt:lpstr>
      <vt:lpstr>'Pg10 As Filed Stmt AV'!Print_Area</vt:lpstr>
      <vt:lpstr>'Pg4 As Filed App XII C4 Summary'!Print_Area</vt:lpstr>
      <vt:lpstr>'Pg6 As Filed Non-Dir Exp FERC'!Print_Area</vt:lpstr>
      <vt:lpstr>'Pg7 Rev Sec 3-Other Costs'!Print_Area</vt:lpstr>
      <vt:lpstr>'Pg8 As Filed Sec 3-Other'!Print_Area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Tanedo, Lolit</dc:creator>
  <cp:lastModifiedBy>Pham, Jenny L.</cp:lastModifiedBy>
  <cp:lastPrinted>2025-07-12T07:45:03Z</cp:lastPrinted>
  <dcterms:created xsi:type="dcterms:W3CDTF">2021-03-15T22:51:55Z</dcterms:created>
  <dcterms:modified xsi:type="dcterms:W3CDTF">2025-07-12T09:49:52Z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0x010100B2C66BA30F6EC541B9CEB3D9AC6A7FD3</vt:lpwstr>
  </property>
  <property fmtid="{D5CDD505-2E9C-101B-9397-08002B2CF9AE}" pid="3" name="MediaServiceImageTags">
    <vt:lpwstr/>
  </property>
</Properties>
</file>